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195" windowHeight="1177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M23" i="1" l="1"/>
  <c r="L23" i="1"/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5" i="1"/>
  <c r="L4" i="1"/>
  <c r="J42" i="1"/>
  <c r="D42" i="1" l="1"/>
  <c r="E42" i="1"/>
  <c r="F42" i="1"/>
  <c r="G42" i="1"/>
  <c r="H42" i="1"/>
  <c r="I42" i="1"/>
  <c r="K42" i="1"/>
  <c r="C42" i="1"/>
  <c r="L42" i="1" l="1"/>
  <c r="M42" i="1"/>
  <c r="M41" i="1"/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5" i="1"/>
  <c r="M6" i="1"/>
  <c r="M7" i="1"/>
  <c r="M8" i="1"/>
  <c r="M4" i="1"/>
</calcChain>
</file>

<file path=xl/sharedStrings.xml><?xml version="1.0" encoding="utf-8"?>
<sst xmlns="http://schemas.openxmlformats.org/spreadsheetml/2006/main" count="59" uniqueCount="54">
  <si>
    <t>Бюджетные учреждения</t>
  </si>
  <si>
    <t>Бюджетное дошкольное образовательное учреждение Тарногского муниципального округа Вологодской области "Афоновский детский сад"</t>
  </si>
  <si>
    <t>Бюджетное дошкольное образовательное учреждение Тарногского муниципального округа Вологодской области "Заборский детский сад"</t>
  </si>
  <si>
    <t>Бюджетное дошкольное образовательное учреждение Тарногского муниципального округа Вологодской области "Слудновский детский сад"</t>
  </si>
  <si>
    <t>Бюджетное дошкольное образовательное учреждение Тарногского муниципального округа Вологодской области "Спасский детский сад"</t>
  </si>
  <si>
    <t>Бюджетное дошкольное образовательное учреждение Тарногского муниципального округа Вологодской области "Тарногский детский сад общеразвивающего вида №1 "Теремок"</t>
  </si>
  <si>
    <t>Бюджетное дошкольное образовательное учреждение Тарногского муниципального округа Вологодской области "Тарногский детский сад №3 "Улыбка"</t>
  </si>
  <si>
    <t>Бюджетное дошкольное образовательное учреждение Тарногского муниципального округа Вологодской области "Тарногский детский сад комбинированного вида №2 "Солнышко"</t>
  </si>
  <si>
    <t>Бюджетное общеобразовательное учреждение Тарногского муниципального округа Вологодской области "Верховская основная школа"</t>
  </si>
  <si>
    <t>Бюджетное общеобразовательное учреждение Тарногского муниципального округа Вологодской области "Заборская средняя школа"</t>
  </si>
  <si>
    <t>Бюджетное общеобразовательное учреждение Тарногского муниципального округа Вологодской области "Илезская основная школа"</t>
  </si>
  <si>
    <t>Бюджетное общеобразовательное учреждение Тарногского муниципального округа Вологодской области "Маркушевская основная общеобразовательная школа"</t>
  </si>
  <si>
    <t>Бюджетное общеобразовательное учреждение Тарногского муниципального округа Вологодской области "Озерецкая основная школа"</t>
  </si>
  <si>
    <t>Бюджетное общеобразовательное учреждение Тарногского муниципального округа Вологодской области "Слудновская начальная школа"</t>
  </si>
  <si>
    <t>Бюджетное общеобразовательное учреждение Тарногского муниципального округа Вологодской области "Спасская основная школа"</t>
  </si>
  <si>
    <t>Бюджетное общеобразовательное учреждение Тарногского муниципального округа Вологодской области "Тарногская средняя школа"</t>
  </si>
  <si>
    <t>Бюджетное образовательное учреждение дополнительного образования "Тарногский центр дополнительного образования"</t>
  </si>
  <si>
    <t>Муниципальное бюджетное учреждение дополнительного образования "Тарногская детская школа искусств"</t>
  </si>
  <si>
    <t>Бюджетное учреждение культуры "Межпоселенческая централизованная библиотечная система Тарногского муниципального округа" Вологодской области</t>
  </si>
  <si>
    <t>Бюджетное учреждение культуры "Тарногский музей традиционной народной культуры" Тарногского муниципального округа</t>
  </si>
  <si>
    <t>Бюджетное учреждение культуры "Тарногский центр традиционной народной культуры" Тарногского муниципального округа</t>
  </si>
  <si>
    <t>Бюджетное учреждение физкультуры и спорта Тарногского муниципального округа Вологодской области "Атлант"</t>
  </si>
  <si>
    <t>Казенные учреждения</t>
  </si>
  <si>
    <t>Комитет по управлению имуществом администрации Тарногского муниципального округа</t>
  </si>
  <si>
    <t>Финансовое управление администрации Тарногского муниципального округа Вологодской области</t>
  </si>
  <si>
    <t>Отдел культуры, туризма и молодежной политики Тарногского муниципального округа</t>
  </si>
  <si>
    <t>Управление образования администрации Тарногского муниципального округа Вологодской области</t>
  </si>
  <si>
    <t>Казенное учреждение Тарногского муниципального округа Вологодской области "Центр бюджетного учета и обеспечения деятельности муниципальных учреждений"</t>
  </si>
  <si>
    <t>Казенное учреждение Тарногского муниципального округа Вологодской области "Многофункциональный центр предоставления государственных и муниципальных услуг"</t>
  </si>
  <si>
    <t>Отдел по работе с территориями администрации Тарногского муниципального округа Вологодской области</t>
  </si>
  <si>
    <t>Органы местного самоуправления</t>
  </si>
  <si>
    <t>Администрация Тарногского муниципального округа Вологодской области</t>
  </si>
  <si>
    <t>Представительное собрание Тарногского муниципального округа Вологодской области</t>
  </si>
  <si>
    <t>Контрольно-ревизионная комиссия Тарногского муниципального округа Вологодской области</t>
  </si>
  <si>
    <t>Муниципальные унитарные предприятия</t>
  </si>
  <si>
    <t xml:space="preserve">МУП «Тарногское АТП» </t>
  </si>
  <si>
    <t>МУНИЦИПАЛЬНОЕ КАЗЕННОЕ ПРЕДПРИЯТИЕ ТАРНОГСКОГО МУНИЦИПАЛЬНОГО ОКРУГА ВОЛОГОДСКОЙ ОБЛАСТИ "ЖИЛИЩНО-КОММУНАЛЬНОЕ ХОЗЯЙСТВО-ТАРНОГА"</t>
  </si>
  <si>
    <t>недвижимое имущество</t>
  </si>
  <si>
    <t>движимое имущество</t>
  </si>
  <si>
    <t>особо ценное</t>
  </si>
  <si>
    <t>материалы</t>
  </si>
  <si>
    <t>земельные участки</t>
  </si>
  <si>
    <t>балансовая стоимость, тыс. руб.</t>
  </si>
  <si>
    <t>остаточная стоимость, тыс.руб.</t>
  </si>
  <si>
    <t>кадастровая стоимость, тыс.руб.</t>
  </si>
  <si>
    <t>итого</t>
  </si>
  <si>
    <t>балансовая стоимость, тыс.руб.</t>
  </si>
  <si>
    <t>стоимость</t>
  </si>
  <si>
    <t xml:space="preserve">Бюджетное учреждение культуры Тарногского муниципального округа Вологодской области "Тарногский центр культурного развития" </t>
  </si>
  <si>
    <t>Казна Тарногского муниципального округа</t>
  </si>
  <si>
    <t xml:space="preserve">Итого муниципальное имущество </t>
  </si>
  <si>
    <t>Сметная стоимость (действ. цены), тыс. руб.</t>
  </si>
  <si>
    <t>Объекты незавершенного строительства</t>
  </si>
  <si>
    <t>Состав муниципального имущества по состоянию на 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</si>
</sst>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3">
    <xf numFmtId="0" fontId="0" fillId="0" borderId="0"/>
    <xf numFmtId="0" fontId="2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20" borderId="1" applyNumberFormat="0" applyAlignment="0" applyProtection="0"/>
    <xf numFmtId="44" fontId="2" fillId="0" borderId="0" applyFont="0" applyFill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5" fillId="0" borderId="0"/>
    <xf numFmtId="0" fontId="5" fillId="0" borderId="0"/>
    <xf numFmtId="0" fontId="1" fillId="0" borderId="0"/>
    <xf numFmtId="0" fontId="6" fillId="0" borderId="0"/>
    <xf numFmtId="0" fontId="24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24" fillId="23" borderId="8" applyNumberFormat="0" applyAlignment="0" applyProtection="0"/>
    <xf numFmtId="9" fontId="2" fillId="0" borderId="0" applyFon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25" fillId="0" borderId="0"/>
    <xf numFmtId="0" fontId="1" fillId="0" borderId="0"/>
    <xf numFmtId="0" fontId="26" fillId="0" borderId="0"/>
  </cellStyleXfs>
  <cellXfs count="25">
    <xf numFmtId="0" fontId="0" fillId="0" borderId="0" xfId="0"/>
    <xf numFmtId="0" fontId="0" fillId="24" borderId="13" xfId="0" applyFill="1" applyBorder="1" applyAlignment="1">
      <alignment wrapText="1"/>
    </xf>
    <xf numFmtId="0" fontId="5" fillId="24" borderId="10" xfId="0" applyFont="1" applyFill="1" applyBorder="1" applyAlignment="1">
      <alignment vertical="center" wrapText="1"/>
    </xf>
    <xf numFmtId="0" fontId="0" fillId="24" borderId="10" xfId="0" applyFill="1" applyBorder="1"/>
    <xf numFmtId="0" fontId="0" fillId="24" borderId="0" xfId="0" applyFill="1"/>
    <xf numFmtId="0" fontId="7" fillId="24" borderId="10" xfId="0" applyFont="1" applyFill="1" applyBorder="1" applyAlignment="1">
      <alignment vertical="center" wrapText="1"/>
    </xf>
    <xf numFmtId="0" fontId="0" fillId="24" borderId="13" xfId="0" applyFont="1" applyFill="1" applyBorder="1" applyAlignment="1">
      <alignment wrapText="1"/>
    </xf>
    <xf numFmtId="0" fontId="0" fillId="24" borderId="10" xfId="0" applyFont="1" applyFill="1" applyBorder="1"/>
    <xf numFmtId="0" fontId="0" fillId="24" borderId="0" xfId="0" applyFont="1" applyFill="1"/>
    <xf numFmtId="0" fontId="2" fillId="24" borderId="10" xfId="0" applyFont="1" applyFill="1" applyBorder="1" applyAlignment="1">
      <alignment wrapText="1"/>
    </xf>
    <xf numFmtId="0" fontId="2" fillId="24" borderId="14" xfId="0" applyFont="1" applyFill="1" applyBorder="1" applyAlignment="1">
      <alignment vertical="top" wrapText="1"/>
    </xf>
    <xf numFmtId="0" fontId="28" fillId="24" borderId="10" xfId="0" applyFont="1" applyFill="1" applyBorder="1" applyAlignment="1">
      <alignment wrapText="1"/>
    </xf>
    <xf numFmtId="0" fontId="28" fillId="24" borderId="15" xfId="0" applyFont="1" applyFill="1" applyBorder="1" applyAlignment="1">
      <alignment horizontal="center" wrapText="1"/>
    </xf>
    <xf numFmtId="0" fontId="28" fillId="24" borderId="16" xfId="0" applyFont="1" applyFill="1" applyBorder="1" applyAlignment="1">
      <alignment horizontal="center" wrapText="1"/>
    </xf>
    <xf numFmtId="0" fontId="28" fillId="24" borderId="0" xfId="0" applyFont="1" applyFill="1"/>
    <xf numFmtId="0" fontId="0" fillId="24" borderId="10" xfId="0" applyFill="1" applyBorder="1" applyAlignment="1">
      <alignment wrapText="1"/>
    </xf>
    <xf numFmtId="0" fontId="0" fillId="24" borderId="10" xfId="0" applyFill="1" applyBorder="1" applyAlignment="1">
      <alignment horizontal="center"/>
    </xf>
    <xf numFmtId="0" fontId="0" fillId="24" borderId="10" xfId="0" applyFill="1" applyBorder="1" applyAlignment="1">
      <alignment horizontal="center" wrapText="1"/>
    </xf>
    <xf numFmtId="0" fontId="3" fillId="24" borderId="12" xfId="0" applyFont="1" applyFill="1" applyBorder="1" applyAlignment="1">
      <alignment wrapText="1"/>
    </xf>
    <xf numFmtId="0" fontId="3" fillId="24" borderId="11" xfId="0" applyFont="1" applyFill="1" applyBorder="1" applyAlignment="1">
      <alignment wrapText="1"/>
    </xf>
    <xf numFmtId="0" fontId="27" fillId="24" borderId="13" xfId="0" applyFont="1" applyFill="1" applyBorder="1" applyAlignment="1">
      <alignment wrapText="1"/>
    </xf>
    <xf numFmtId="0" fontId="27" fillId="24" borderId="10" xfId="0" applyFont="1" applyFill="1" applyBorder="1"/>
    <xf numFmtId="0" fontId="27" fillId="24" borderId="0" xfId="0" applyFont="1" applyFill="1"/>
    <xf numFmtId="0" fontId="0" fillId="24" borderId="10" xfId="0" applyFont="1" applyFill="1" applyBorder="1" applyAlignment="1">
      <alignment wrapText="1"/>
    </xf>
    <xf numFmtId="0" fontId="3" fillId="24" borderId="10" xfId="0" applyFont="1" applyFill="1" applyBorder="1" applyAlignment="1">
      <alignment wrapText="1"/>
    </xf>
  </cellXfs>
  <cellStyles count="53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Денежный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38"/>
    <cellStyle name="Обычный 2 2" xfId="39"/>
    <cellStyle name="Обычный 3" xfId="40"/>
    <cellStyle name="Обычный 3 2" xfId="51"/>
    <cellStyle name="Обычный 4" xfId="41"/>
    <cellStyle name="Обычный 5" xfId="42"/>
    <cellStyle name="Обычный 6" xfId="50"/>
    <cellStyle name="Обычный 7" xfId="52"/>
    <cellStyle name="Обычный 8" xfId="1"/>
    <cellStyle name="Плохой 2" xfId="43"/>
    <cellStyle name="Пояснение 2" xfId="44"/>
    <cellStyle name="Примечание 2" xfId="45"/>
    <cellStyle name="Процентный 2" xfId="46"/>
    <cellStyle name="Связанная ячейка 2" xfId="47"/>
    <cellStyle name="Текст предупреждения 2" xfId="48"/>
    <cellStyle name="Хороший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tabSelected="1" topLeftCell="B1" workbookViewId="0">
      <selection activeCell="G2" sqref="G2:H2"/>
    </sheetView>
  </sheetViews>
  <sheetFormatPr defaultRowHeight="15" x14ac:dyDescent="0.25"/>
  <cols>
    <col min="2" max="2" width="46.28515625" customWidth="1"/>
    <col min="3" max="3" width="15.28515625" customWidth="1"/>
    <col min="4" max="4" width="11.85546875" customWidth="1"/>
    <col min="5" max="5" width="10.85546875" customWidth="1"/>
    <col min="6" max="6" width="11.85546875" customWidth="1"/>
    <col min="9" max="9" width="12" customWidth="1"/>
    <col min="10" max="11" width="11.5703125" customWidth="1"/>
    <col min="12" max="12" width="10.5703125" customWidth="1"/>
    <col min="13" max="13" width="12.140625" customWidth="1"/>
  </cols>
  <sheetData>
    <row r="1" spans="1:13" s="14" customFormat="1" ht="18.75" x14ac:dyDescent="0.3">
      <c r="A1" s="11"/>
      <c r="B1" s="12" t="s">
        <v>53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s="4" customFormat="1" ht="75" x14ac:dyDescent="0.25">
      <c r="A2" s="15"/>
      <c r="B2" s="15"/>
      <c r="C2" s="16" t="s">
        <v>37</v>
      </c>
      <c r="D2" s="16"/>
      <c r="E2" s="16" t="s">
        <v>38</v>
      </c>
      <c r="F2" s="16"/>
      <c r="G2" s="16" t="s">
        <v>39</v>
      </c>
      <c r="H2" s="16"/>
      <c r="I2" s="17" t="s">
        <v>40</v>
      </c>
      <c r="J2" s="17" t="s">
        <v>41</v>
      </c>
      <c r="K2" s="17" t="s">
        <v>52</v>
      </c>
      <c r="L2" s="16" t="s">
        <v>45</v>
      </c>
      <c r="M2" s="16"/>
    </row>
    <row r="3" spans="1:13" s="4" customFormat="1" ht="75" x14ac:dyDescent="0.25">
      <c r="A3" s="15"/>
      <c r="B3" s="18" t="s">
        <v>0</v>
      </c>
      <c r="C3" s="15" t="s">
        <v>42</v>
      </c>
      <c r="D3" s="15" t="s">
        <v>43</v>
      </c>
      <c r="E3" s="15" t="s">
        <v>46</v>
      </c>
      <c r="F3" s="15" t="s">
        <v>43</v>
      </c>
      <c r="G3" s="15" t="s">
        <v>46</v>
      </c>
      <c r="H3" s="15" t="s">
        <v>43</v>
      </c>
      <c r="I3" s="15" t="s">
        <v>47</v>
      </c>
      <c r="J3" s="15" t="s">
        <v>44</v>
      </c>
      <c r="K3" s="15" t="s">
        <v>51</v>
      </c>
      <c r="L3" s="15" t="s">
        <v>46</v>
      </c>
      <c r="M3" s="15" t="s">
        <v>43</v>
      </c>
    </row>
    <row r="4" spans="1:13" s="4" customFormat="1" ht="38.25" x14ac:dyDescent="0.25">
      <c r="A4" s="1">
        <v>1</v>
      </c>
      <c r="B4" s="2" t="s">
        <v>1</v>
      </c>
      <c r="C4" s="3">
        <v>1833.16</v>
      </c>
      <c r="D4" s="3"/>
      <c r="E4" s="3">
        <v>794.26</v>
      </c>
      <c r="F4" s="3"/>
      <c r="G4" s="3">
        <v>110.67</v>
      </c>
      <c r="H4" s="3"/>
      <c r="I4" s="3">
        <v>243.86</v>
      </c>
      <c r="J4" s="3">
        <v>323</v>
      </c>
      <c r="K4" s="3"/>
      <c r="L4" s="3">
        <f>SUM(C4,E4,I4,K4)+J4</f>
        <v>3194.28</v>
      </c>
      <c r="M4" s="3">
        <f t="shared" ref="M4:M42" si="0">SUM(D4,F4,I4,K4)</f>
        <v>243.86</v>
      </c>
    </row>
    <row r="5" spans="1:13" s="4" customFormat="1" ht="38.25" x14ac:dyDescent="0.25">
      <c r="A5" s="1">
        <v>2</v>
      </c>
      <c r="B5" s="2" t="s">
        <v>2</v>
      </c>
      <c r="C5" s="3">
        <v>7792.48</v>
      </c>
      <c r="D5" s="3">
        <v>2123.9699999999998</v>
      </c>
      <c r="E5" s="3">
        <v>1115.33</v>
      </c>
      <c r="F5" s="3"/>
      <c r="G5" s="3">
        <v>764.22</v>
      </c>
      <c r="H5" s="3"/>
      <c r="I5" s="3">
        <v>240.9</v>
      </c>
      <c r="J5" s="3">
        <v>448</v>
      </c>
      <c r="K5" s="3"/>
      <c r="L5" s="3">
        <f>SUM(C5,E5,I5,K5)+J5</f>
        <v>9596.7099999999991</v>
      </c>
      <c r="M5" s="3">
        <f t="shared" si="0"/>
        <v>2364.87</v>
      </c>
    </row>
    <row r="6" spans="1:13" s="4" customFormat="1" ht="38.25" x14ac:dyDescent="0.25">
      <c r="A6" s="1">
        <v>3</v>
      </c>
      <c r="B6" s="2" t="s">
        <v>3</v>
      </c>
      <c r="C6" s="3">
        <v>19327.95</v>
      </c>
      <c r="D6" s="3">
        <v>10318.370000000001</v>
      </c>
      <c r="E6" s="3">
        <v>2118.02</v>
      </c>
      <c r="F6" s="3">
        <v>190.02</v>
      </c>
      <c r="G6" s="3">
        <v>1381.17</v>
      </c>
      <c r="H6" s="3">
        <v>190.02</v>
      </c>
      <c r="I6" s="3">
        <v>417.89</v>
      </c>
      <c r="J6" s="3">
        <v>869</v>
      </c>
      <c r="K6" s="3"/>
      <c r="L6" s="3">
        <f t="shared" ref="L6:L42" si="1">SUM(C6,E6,I6,K6)+J6</f>
        <v>22732.86</v>
      </c>
      <c r="M6" s="3">
        <f t="shared" si="0"/>
        <v>10926.28</v>
      </c>
    </row>
    <row r="7" spans="1:13" s="4" customFormat="1" ht="38.25" x14ac:dyDescent="0.25">
      <c r="A7" s="1">
        <v>4</v>
      </c>
      <c r="B7" s="2" t="s">
        <v>4</v>
      </c>
      <c r="C7" s="3">
        <v>3835.95</v>
      </c>
      <c r="D7" s="3"/>
      <c r="E7" s="3">
        <v>890.33</v>
      </c>
      <c r="F7" s="3"/>
      <c r="G7" s="3">
        <v>364.68</v>
      </c>
      <c r="H7" s="3"/>
      <c r="I7" s="3">
        <v>328.03</v>
      </c>
      <c r="J7" s="3">
        <v>434</v>
      </c>
      <c r="K7" s="3"/>
      <c r="L7" s="3">
        <f t="shared" si="1"/>
        <v>5488.3099999999995</v>
      </c>
      <c r="M7" s="3">
        <f t="shared" si="0"/>
        <v>328.03</v>
      </c>
    </row>
    <row r="8" spans="1:13" s="4" customFormat="1" ht="51" x14ac:dyDescent="0.25">
      <c r="A8" s="1">
        <v>5</v>
      </c>
      <c r="B8" s="2" t="s">
        <v>5</v>
      </c>
      <c r="C8" s="3">
        <v>1263.46</v>
      </c>
      <c r="D8" s="3">
        <v>295.58</v>
      </c>
      <c r="E8" s="3">
        <v>2985.43</v>
      </c>
      <c r="F8" s="3">
        <v>28.57</v>
      </c>
      <c r="G8" s="3">
        <v>1512.16</v>
      </c>
      <c r="H8" s="3">
        <v>28.57</v>
      </c>
      <c r="I8" s="3">
        <v>1491.47</v>
      </c>
      <c r="J8" s="3">
        <v>856</v>
      </c>
      <c r="K8" s="3"/>
      <c r="L8" s="3">
        <f t="shared" si="1"/>
        <v>6596.36</v>
      </c>
      <c r="M8" s="3">
        <f t="shared" si="0"/>
        <v>1815.62</v>
      </c>
    </row>
    <row r="9" spans="1:13" s="4" customFormat="1" ht="51" x14ac:dyDescent="0.25">
      <c r="A9" s="1">
        <v>6</v>
      </c>
      <c r="B9" s="2" t="s">
        <v>6</v>
      </c>
      <c r="C9" s="3">
        <v>92254.73</v>
      </c>
      <c r="D9" s="3">
        <v>58315.38</v>
      </c>
      <c r="E9" s="3">
        <v>5645.86</v>
      </c>
      <c r="F9" s="3">
        <v>451.67</v>
      </c>
      <c r="G9" s="3">
        <v>3399.12</v>
      </c>
      <c r="H9" s="3">
        <v>451.67</v>
      </c>
      <c r="I9" s="3">
        <v>1518.47</v>
      </c>
      <c r="J9" s="3">
        <v>1349</v>
      </c>
      <c r="K9" s="3"/>
      <c r="L9" s="3">
        <f t="shared" si="1"/>
        <v>100768.06</v>
      </c>
      <c r="M9" s="3">
        <f t="shared" si="0"/>
        <v>60285.52</v>
      </c>
    </row>
    <row r="10" spans="1:13" s="4" customFormat="1" ht="51" x14ac:dyDescent="0.25">
      <c r="A10" s="1">
        <v>7</v>
      </c>
      <c r="B10" s="2" t="s">
        <v>7</v>
      </c>
      <c r="C10" s="3">
        <v>35040.839999999997</v>
      </c>
      <c r="D10" s="3">
        <v>16782.939999999999</v>
      </c>
      <c r="E10" s="3">
        <v>3362.6</v>
      </c>
      <c r="F10" s="3">
        <v>58.86</v>
      </c>
      <c r="G10" s="3">
        <v>1301.43</v>
      </c>
      <c r="H10" s="3"/>
      <c r="I10" s="3">
        <v>1078.53</v>
      </c>
      <c r="J10" s="3">
        <v>534</v>
      </c>
      <c r="K10" s="3"/>
      <c r="L10" s="3">
        <f t="shared" si="1"/>
        <v>40015.969999999994</v>
      </c>
      <c r="M10" s="3">
        <f t="shared" si="0"/>
        <v>17920.329999999998</v>
      </c>
    </row>
    <row r="11" spans="1:13" s="4" customFormat="1" ht="38.25" x14ac:dyDescent="0.25">
      <c r="A11" s="1">
        <v>8</v>
      </c>
      <c r="B11" s="2" t="s">
        <v>8</v>
      </c>
      <c r="C11" s="3">
        <v>6056.75</v>
      </c>
      <c r="D11" s="3">
        <v>12.97</v>
      </c>
      <c r="E11" s="3">
        <v>4506.1499999999996</v>
      </c>
      <c r="F11" s="3">
        <v>1296.8800000000001</v>
      </c>
      <c r="G11" s="3">
        <v>3672.76</v>
      </c>
      <c r="H11" s="3">
        <v>1296.8800000000001</v>
      </c>
      <c r="I11" s="3">
        <v>378.19</v>
      </c>
      <c r="J11" s="3">
        <v>1206</v>
      </c>
      <c r="K11" s="3"/>
      <c r="L11" s="3">
        <f t="shared" si="1"/>
        <v>12147.09</v>
      </c>
      <c r="M11" s="3">
        <f t="shared" si="0"/>
        <v>1688.0400000000002</v>
      </c>
    </row>
    <row r="12" spans="1:13" s="4" customFormat="1" ht="38.25" x14ac:dyDescent="0.25">
      <c r="A12" s="1">
        <v>9</v>
      </c>
      <c r="B12" s="2" t="s">
        <v>9</v>
      </c>
      <c r="C12" s="3">
        <v>39166.400000000001</v>
      </c>
      <c r="D12" s="3">
        <v>6805.82</v>
      </c>
      <c r="E12" s="3">
        <v>11269.97</v>
      </c>
      <c r="F12" s="3">
        <v>1568.46</v>
      </c>
      <c r="G12" s="3">
        <v>8632.4</v>
      </c>
      <c r="H12" s="3">
        <v>1568.4</v>
      </c>
      <c r="I12" s="3">
        <v>574.29999999999995</v>
      </c>
      <c r="J12" s="3">
        <v>616.19000000000005</v>
      </c>
      <c r="K12" s="3"/>
      <c r="L12" s="3">
        <f t="shared" si="1"/>
        <v>51626.860000000008</v>
      </c>
      <c r="M12" s="3">
        <f t="shared" si="0"/>
        <v>8948.5799999999981</v>
      </c>
    </row>
    <row r="13" spans="1:13" s="4" customFormat="1" ht="38.25" x14ac:dyDescent="0.25">
      <c r="A13" s="1">
        <v>10</v>
      </c>
      <c r="B13" s="2" t="s">
        <v>10</v>
      </c>
      <c r="C13" s="3">
        <v>24617.3</v>
      </c>
      <c r="D13" s="3">
        <v>949.43</v>
      </c>
      <c r="E13" s="3">
        <v>4785.33</v>
      </c>
      <c r="F13" s="3"/>
      <c r="G13" s="3">
        <v>3978.11</v>
      </c>
      <c r="H13" s="3"/>
      <c r="I13" s="3">
        <v>433.4</v>
      </c>
      <c r="J13" s="3">
        <v>2677</v>
      </c>
      <c r="K13" s="3"/>
      <c r="L13" s="3">
        <f t="shared" si="1"/>
        <v>32513.03</v>
      </c>
      <c r="M13" s="3">
        <f t="shared" si="0"/>
        <v>1382.83</v>
      </c>
    </row>
    <row r="14" spans="1:13" s="4" customFormat="1" ht="51" x14ac:dyDescent="0.25">
      <c r="A14" s="1">
        <v>11</v>
      </c>
      <c r="B14" s="2" t="s">
        <v>11</v>
      </c>
      <c r="C14" s="3">
        <v>10834.4</v>
      </c>
      <c r="D14" s="3">
        <v>849.98</v>
      </c>
      <c r="E14" s="3">
        <v>9662.0400000000009</v>
      </c>
      <c r="F14" s="3">
        <v>4023.27</v>
      </c>
      <c r="G14" s="3">
        <v>7874.81</v>
      </c>
      <c r="H14" s="3">
        <v>4023.27</v>
      </c>
      <c r="I14" s="3">
        <v>547.70000000000005</v>
      </c>
      <c r="J14" s="3">
        <v>1418</v>
      </c>
      <c r="K14" s="3"/>
      <c r="L14" s="3">
        <f t="shared" si="1"/>
        <v>22462.140000000003</v>
      </c>
      <c r="M14" s="3">
        <f t="shared" si="0"/>
        <v>5420.95</v>
      </c>
    </row>
    <row r="15" spans="1:13" s="4" customFormat="1" ht="38.25" x14ac:dyDescent="0.25">
      <c r="A15" s="1">
        <v>12</v>
      </c>
      <c r="B15" s="2" t="s">
        <v>12</v>
      </c>
      <c r="C15" s="3">
        <v>4624.3599999999997</v>
      </c>
      <c r="D15" s="3"/>
      <c r="E15" s="3">
        <v>1880.24</v>
      </c>
      <c r="F15" s="3"/>
      <c r="G15" s="3">
        <v>1230.45</v>
      </c>
      <c r="H15" s="3"/>
      <c r="I15" s="3">
        <v>156.58000000000001</v>
      </c>
      <c r="J15" s="3">
        <v>512</v>
      </c>
      <c r="K15" s="3"/>
      <c r="L15" s="3">
        <f t="shared" si="1"/>
        <v>7173.1799999999994</v>
      </c>
      <c r="M15" s="3">
        <f t="shared" si="0"/>
        <v>156.58000000000001</v>
      </c>
    </row>
    <row r="16" spans="1:13" s="4" customFormat="1" ht="38.25" x14ac:dyDescent="0.25">
      <c r="A16" s="1">
        <v>13</v>
      </c>
      <c r="B16" s="2" t="s">
        <v>13</v>
      </c>
      <c r="C16" s="3">
        <v>2974.21</v>
      </c>
      <c r="D16" s="3">
        <v>1601.01</v>
      </c>
      <c r="E16" s="3">
        <v>1238.5999999999999</v>
      </c>
      <c r="F16" s="3"/>
      <c r="G16" s="3">
        <v>860.84</v>
      </c>
      <c r="H16" s="3"/>
      <c r="I16" s="3">
        <v>98.11</v>
      </c>
      <c r="J16" s="3">
        <v>1642</v>
      </c>
      <c r="K16" s="3"/>
      <c r="L16" s="3">
        <f t="shared" si="1"/>
        <v>5952.9199999999992</v>
      </c>
      <c r="M16" s="3">
        <f t="shared" si="0"/>
        <v>1699.12</v>
      </c>
    </row>
    <row r="17" spans="1:13" s="4" customFormat="1" ht="38.25" x14ac:dyDescent="0.25">
      <c r="A17" s="1">
        <v>14</v>
      </c>
      <c r="B17" s="2" t="s">
        <v>14</v>
      </c>
      <c r="C17" s="3">
        <v>7768.38</v>
      </c>
      <c r="D17" s="3"/>
      <c r="E17" s="3">
        <v>7588.43</v>
      </c>
      <c r="F17" s="3">
        <v>1296.8699999999999</v>
      </c>
      <c r="G17" s="3">
        <v>5458.04</v>
      </c>
      <c r="H17" s="3">
        <v>1296.8699999999999</v>
      </c>
      <c r="I17" s="3">
        <v>378.29</v>
      </c>
      <c r="J17" s="3">
        <v>1371.5</v>
      </c>
      <c r="K17" s="3"/>
      <c r="L17" s="3">
        <f t="shared" si="1"/>
        <v>17106.600000000002</v>
      </c>
      <c r="M17" s="3">
        <f t="shared" si="0"/>
        <v>1675.1599999999999</v>
      </c>
    </row>
    <row r="18" spans="1:13" s="4" customFormat="1" ht="38.25" x14ac:dyDescent="0.25">
      <c r="A18" s="1">
        <v>15</v>
      </c>
      <c r="B18" s="2" t="s">
        <v>15</v>
      </c>
      <c r="C18" s="3">
        <v>123840.39</v>
      </c>
      <c r="D18" s="3">
        <v>63389.78</v>
      </c>
      <c r="E18" s="3">
        <v>124172.43</v>
      </c>
      <c r="F18" s="3">
        <v>48451.33</v>
      </c>
      <c r="G18" s="3">
        <v>97115.91</v>
      </c>
      <c r="H18" s="3">
        <v>48218.58</v>
      </c>
      <c r="I18" s="3">
        <v>3784.68</v>
      </c>
      <c r="J18" s="3">
        <v>3568</v>
      </c>
      <c r="K18" s="3"/>
      <c r="L18" s="3">
        <f t="shared" si="1"/>
        <v>255365.5</v>
      </c>
      <c r="M18" s="3">
        <f t="shared" si="0"/>
        <v>115625.79</v>
      </c>
    </row>
    <row r="19" spans="1:13" s="4" customFormat="1" ht="38.25" x14ac:dyDescent="0.25">
      <c r="A19" s="1">
        <v>16</v>
      </c>
      <c r="B19" s="2" t="s">
        <v>16</v>
      </c>
      <c r="C19" s="3">
        <v>6218.65</v>
      </c>
      <c r="D19" s="3">
        <v>4552.46</v>
      </c>
      <c r="E19" s="3">
        <v>4588.41</v>
      </c>
      <c r="F19" s="3">
        <v>92.14</v>
      </c>
      <c r="G19" s="3">
        <v>1802.39</v>
      </c>
      <c r="H19" s="3">
        <v>92.14</v>
      </c>
      <c r="I19" s="3">
        <v>506.38</v>
      </c>
      <c r="J19" s="3">
        <v>1547</v>
      </c>
      <c r="K19" s="3"/>
      <c r="L19" s="3">
        <f t="shared" si="1"/>
        <v>12860.439999999999</v>
      </c>
      <c r="M19" s="3">
        <f t="shared" si="0"/>
        <v>5150.9800000000005</v>
      </c>
    </row>
    <row r="20" spans="1:13" s="4" customFormat="1" ht="38.25" x14ac:dyDescent="0.25">
      <c r="A20" s="1">
        <v>17</v>
      </c>
      <c r="B20" s="2" t="s">
        <v>17</v>
      </c>
      <c r="C20" s="3">
        <v>930.47</v>
      </c>
      <c r="D20" s="3">
        <v>283.85000000000002</v>
      </c>
      <c r="E20" s="3">
        <v>11150.45</v>
      </c>
      <c r="F20" s="3">
        <v>5326.46</v>
      </c>
      <c r="G20" s="3">
        <v>9126.9500000000007</v>
      </c>
      <c r="H20" s="3">
        <v>5223.91</v>
      </c>
      <c r="I20" s="3">
        <v>240.19</v>
      </c>
      <c r="J20" s="3">
        <v>217</v>
      </c>
      <c r="K20" s="3"/>
      <c r="L20" s="3">
        <f t="shared" si="1"/>
        <v>12538.11</v>
      </c>
      <c r="M20" s="3">
        <f t="shared" si="0"/>
        <v>5850.5</v>
      </c>
    </row>
    <row r="21" spans="1:13" s="4" customFormat="1" ht="51" x14ac:dyDescent="0.25">
      <c r="A21" s="1">
        <v>18</v>
      </c>
      <c r="B21" s="2" t="s">
        <v>18</v>
      </c>
      <c r="C21" s="3">
        <v>11653.91</v>
      </c>
      <c r="D21" s="3">
        <v>7970.25</v>
      </c>
      <c r="E21" s="3">
        <v>10367.59</v>
      </c>
      <c r="F21" s="3">
        <v>398.43</v>
      </c>
      <c r="G21" s="3">
        <v>7227.28</v>
      </c>
      <c r="H21" s="3">
        <v>398.43</v>
      </c>
      <c r="I21" s="3">
        <v>186.5</v>
      </c>
      <c r="J21" s="3">
        <v>243</v>
      </c>
      <c r="K21" s="3"/>
      <c r="L21" s="3">
        <f t="shared" si="1"/>
        <v>22451</v>
      </c>
      <c r="M21" s="3">
        <f t="shared" si="0"/>
        <v>8555.18</v>
      </c>
    </row>
    <row r="22" spans="1:13" s="4" customFormat="1" ht="38.25" x14ac:dyDescent="0.25">
      <c r="A22" s="1">
        <v>19</v>
      </c>
      <c r="B22" s="2" t="s">
        <v>19</v>
      </c>
      <c r="C22" s="3">
        <v>4077.38</v>
      </c>
      <c r="D22" s="3">
        <v>2342.2800000000002</v>
      </c>
      <c r="E22" s="3">
        <v>4420.17</v>
      </c>
      <c r="F22" s="3">
        <v>1252.75</v>
      </c>
      <c r="G22" s="3">
        <v>1882.38</v>
      </c>
      <c r="H22" s="3">
        <v>1252.75</v>
      </c>
      <c r="I22" s="3">
        <v>309.85000000000002</v>
      </c>
      <c r="J22" s="3">
        <v>180</v>
      </c>
      <c r="K22" s="3"/>
      <c r="L22" s="3">
        <f t="shared" si="1"/>
        <v>8987.4</v>
      </c>
      <c r="M22" s="3">
        <f t="shared" si="0"/>
        <v>3904.88</v>
      </c>
    </row>
    <row r="23" spans="1:13" s="4" customFormat="1" ht="38.25" x14ac:dyDescent="0.25">
      <c r="A23" s="1">
        <v>20</v>
      </c>
      <c r="B23" s="2" t="s">
        <v>48</v>
      </c>
      <c r="C23" s="3">
        <v>59152.28</v>
      </c>
      <c r="D23" s="3">
        <v>7276.56</v>
      </c>
      <c r="E23" s="3">
        <v>16577.400000000001</v>
      </c>
      <c r="F23" s="3">
        <v>3286.25</v>
      </c>
      <c r="G23" s="3">
        <v>8598.2999999999993</v>
      </c>
      <c r="H23" s="3">
        <v>2744.42</v>
      </c>
      <c r="I23" s="3">
        <v>1267.1400000000001</v>
      </c>
      <c r="J23" s="3">
        <v>1821.9</v>
      </c>
      <c r="K23" s="3"/>
      <c r="L23" s="3">
        <f>SUM(C23,E23,I23,K23)+J23</f>
        <v>78818.719999999987</v>
      </c>
      <c r="M23" s="3">
        <f>SUM(D23,F23,I23,K23)</f>
        <v>11829.95</v>
      </c>
    </row>
    <row r="24" spans="1:13" s="4" customFormat="1" ht="39" customHeight="1" x14ac:dyDescent="0.25">
      <c r="A24" s="1">
        <v>21</v>
      </c>
      <c r="B24" s="2" t="s">
        <v>20</v>
      </c>
      <c r="C24" s="3">
        <v>371.88</v>
      </c>
      <c r="D24" s="3">
        <v>0</v>
      </c>
      <c r="E24" s="3">
        <v>2148.91</v>
      </c>
      <c r="F24" s="3">
        <v>0</v>
      </c>
      <c r="G24" s="3">
        <v>1326.48</v>
      </c>
      <c r="H24" s="3"/>
      <c r="I24" s="3">
        <v>298.41000000000003</v>
      </c>
      <c r="J24" s="3"/>
      <c r="K24" s="3"/>
      <c r="L24" s="3">
        <f t="shared" si="1"/>
        <v>2819.2</v>
      </c>
      <c r="M24" s="3">
        <f t="shared" si="0"/>
        <v>298.41000000000003</v>
      </c>
    </row>
    <row r="25" spans="1:13" s="4" customFormat="1" ht="38.25" x14ac:dyDescent="0.25">
      <c r="A25" s="1">
        <v>22</v>
      </c>
      <c r="B25" s="2" t="s">
        <v>21</v>
      </c>
      <c r="C25" s="3">
        <v>14002.76</v>
      </c>
      <c r="D25" s="3">
        <v>5776.17</v>
      </c>
      <c r="E25" s="3">
        <v>9782.6299999999992</v>
      </c>
      <c r="F25" s="3">
        <v>2908.16</v>
      </c>
      <c r="G25" s="3">
        <v>7110.32</v>
      </c>
      <c r="H25" s="3">
        <v>2891.17</v>
      </c>
      <c r="I25" s="3">
        <v>2491.37</v>
      </c>
      <c r="J25" s="3">
        <v>705.66</v>
      </c>
      <c r="K25" s="3"/>
      <c r="L25" s="3">
        <f t="shared" si="1"/>
        <v>26982.42</v>
      </c>
      <c r="M25" s="3">
        <f t="shared" si="0"/>
        <v>11175.7</v>
      </c>
    </row>
    <row r="26" spans="1:13" s="4" customFormat="1" x14ac:dyDescent="0.25">
      <c r="A26" s="15"/>
      <c r="B26" s="19" t="s">
        <v>22</v>
      </c>
      <c r="C26" s="3"/>
      <c r="D26" s="3"/>
      <c r="E26" s="3"/>
      <c r="F26" s="3"/>
      <c r="G26" s="3"/>
      <c r="H26" s="3"/>
      <c r="I26" s="3"/>
      <c r="J26" s="3"/>
      <c r="K26" s="3"/>
      <c r="L26" s="3">
        <f t="shared" si="1"/>
        <v>0</v>
      </c>
      <c r="M26" s="3">
        <f t="shared" si="0"/>
        <v>0</v>
      </c>
    </row>
    <row r="27" spans="1:13" s="4" customFormat="1" ht="38.25" x14ac:dyDescent="0.25">
      <c r="A27" s="1">
        <v>1</v>
      </c>
      <c r="B27" s="2" t="s">
        <v>23</v>
      </c>
      <c r="C27" s="3"/>
      <c r="D27" s="3"/>
      <c r="E27" s="3">
        <v>495.51</v>
      </c>
      <c r="F27" s="3"/>
      <c r="G27" s="3"/>
      <c r="H27" s="3"/>
      <c r="I27" s="3">
        <v>192.87</v>
      </c>
      <c r="J27" s="3"/>
      <c r="K27" s="3"/>
      <c r="L27" s="3">
        <f t="shared" si="1"/>
        <v>688.38</v>
      </c>
      <c r="M27" s="3">
        <f t="shared" si="0"/>
        <v>192.87</v>
      </c>
    </row>
    <row r="28" spans="1:13" s="4" customFormat="1" ht="38.25" x14ac:dyDescent="0.25">
      <c r="A28" s="1">
        <v>2</v>
      </c>
      <c r="B28" s="2" t="s">
        <v>24</v>
      </c>
      <c r="C28" s="3"/>
      <c r="D28" s="3"/>
      <c r="E28" s="3">
        <v>998.99</v>
      </c>
      <c r="F28" s="3"/>
      <c r="G28" s="3"/>
      <c r="H28" s="3"/>
      <c r="I28" s="3">
        <v>29.02</v>
      </c>
      <c r="J28" s="3"/>
      <c r="K28" s="3"/>
      <c r="L28" s="3">
        <f t="shared" si="1"/>
        <v>1028.01</v>
      </c>
      <c r="M28" s="3">
        <f t="shared" si="0"/>
        <v>29.02</v>
      </c>
    </row>
    <row r="29" spans="1:13" s="4" customFormat="1" ht="25.5" x14ac:dyDescent="0.25">
      <c r="A29" s="1">
        <v>3</v>
      </c>
      <c r="B29" s="2" t="s">
        <v>25</v>
      </c>
      <c r="C29" s="3"/>
      <c r="D29" s="3"/>
      <c r="E29" s="3">
        <v>318.73</v>
      </c>
      <c r="F29" s="3"/>
      <c r="G29" s="3"/>
      <c r="H29" s="3"/>
      <c r="I29" s="3">
        <v>200.29</v>
      </c>
      <c r="J29" s="3"/>
      <c r="K29" s="3"/>
      <c r="L29" s="3">
        <f t="shared" si="1"/>
        <v>519.02</v>
      </c>
      <c r="M29" s="3">
        <f t="shared" si="0"/>
        <v>200.29</v>
      </c>
    </row>
    <row r="30" spans="1:13" s="4" customFormat="1" ht="38.25" x14ac:dyDescent="0.25">
      <c r="A30" s="1">
        <v>4</v>
      </c>
      <c r="B30" s="2" t="s">
        <v>26</v>
      </c>
      <c r="C30" s="3"/>
      <c r="D30" s="3"/>
      <c r="E30" s="3">
        <v>723.72</v>
      </c>
      <c r="F30" s="3"/>
      <c r="G30" s="3"/>
      <c r="H30" s="3"/>
      <c r="I30" s="3">
        <v>92.06</v>
      </c>
      <c r="J30" s="3"/>
      <c r="K30" s="3"/>
      <c r="L30" s="3">
        <f t="shared" si="1"/>
        <v>815.78</v>
      </c>
      <c r="M30" s="3">
        <f t="shared" si="0"/>
        <v>92.06</v>
      </c>
    </row>
    <row r="31" spans="1:13" s="4" customFormat="1" ht="51" x14ac:dyDescent="0.25">
      <c r="A31" s="1">
        <v>5</v>
      </c>
      <c r="B31" s="2" t="s">
        <v>27</v>
      </c>
      <c r="C31" s="3">
        <v>1756.56</v>
      </c>
      <c r="D31" s="3">
        <v>755.65</v>
      </c>
      <c r="E31" s="3">
        <v>21679.5</v>
      </c>
      <c r="F31" s="3">
        <v>13049.08</v>
      </c>
      <c r="G31" s="3"/>
      <c r="H31" s="3"/>
      <c r="I31" s="3">
        <v>453.65</v>
      </c>
      <c r="J31" s="3"/>
      <c r="K31" s="3"/>
      <c r="L31" s="3">
        <f t="shared" si="1"/>
        <v>23889.710000000003</v>
      </c>
      <c r="M31" s="3">
        <f t="shared" si="0"/>
        <v>14258.38</v>
      </c>
    </row>
    <row r="32" spans="1:13" s="4" customFormat="1" ht="51" x14ac:dyDescent="0.25">
      <c r="A32" s="1">
        <v>6</v>
      </c>
      <c r="B32" s="2" t="s">
        <v>28</v>
      </c>
      <c r="C32" s="3">
        <v>4219.76</v>
      </c>
      <c r="D32" s="3">
        <v>2325.41</v>
      </c>
      <c r="E32" s="3">
        <v>1276.93</v>
      </c>
      <c r="F32" s="3">
        <v>14.25</v>
      </c>
      <c r="G32" s="3"/>
      <c r="H32" s="3"/>
      <c r="I32" s="3">
        <v>42.46</v>
      </c>
      <c r="J32" s="3">
        <v>493</v>
      </c>
      <c r="K32" s="3"/>
      <c r="L32" s="3">
        <f t="shared" si="1"/>
        <v>6032.1500000000005</v>
      </c>
      <c r="M32" s="3">
        <f t="shared" si="0"/>
        <v>2382.12</v>
      </c>
    </row>
    <row r="33" spans="1:13" s="4" customFormat="1" ht="38.25" x14ac:dyDescent="0.25">
      <c r="A33" s="1">
        <v>7</v>
      </c>
      <c r="B33" s="2" t="s">
        <v>29</v>
      </c>
      <c r="C33" s="3">
        <v>9634.6299999999992</v>
      </c>
      <c r="D33" s="3">
        <v>1858.61</v>
      </c>
      <c r="E33" s="3">
        <v>41929.19</v>
      </c>
      <c r="F33" s="3">
        <v>24842.240000000002</v>
      </c>
      <c r="G33" s="3"/>
      <c r="H33" s="3"/>
      <c r="I33" s="3">
        <v>729466.86</v>
      </c>
      <c r="J33" s="3">
        <v>805</v>
      </c>
      <c r="K33" s="3"/>
      <c r="L33" s="3">
        <f t="shared" si="1"/>
        <v>781835.67999999993</v>
      </c>
      <c r="M33" s="3">
        <f t="shared" si="0"/>
        <v>756167.71</v>
      </c>
    </row>
    <row r="34" spans="1:13" s="22" customFormat="1" x14ac:dyDescent="0.25">
      <c r="A34" s="20"/>
      <c r="B34" s="5" t="s">
        <v>30</v>
      </c>
      <c r="C34" s="21"/>
      <c r="D34" s="21"/>
      <c r="E34" s="21"/>
      <c r="F34" s="21"/>
      <c r="G34" s="21"/>
      <c r="H34" s="21"/>
      <c r="I34" s="21"/>
      <c r="J34" s="21"/>
      <c r="K34" s="21"/>
      <c r="L34" s="21">
        <f t="shared" si="1"/>
        <v>0</v>
      </c>
      <c r="M34" s="21">
        <f t="shared" si="0"/>
        <v>0</v>
      </c>
    </row>
    <row r="35" spans="1:13" s="8" customFormat="1" ht="25.5" x14ac:dyDescent="0.25">
      <c r="A35" s="9">
        <v>1</v>
      </c>
      <c r="B35" s="10" t="s">
        <v>31</v>
      </c>
      <c r="C35" s="7">
        <v>23681.31</v>
      </c>
      <c r="D35" s="7">
        <v>9964.31</v>
      </c>
      <c r="E35" s="7">
        <v>8597.7800000000007</v>
      </c>
      <c r="F35" s="7">
        <v>1502.16</v>
      </c>
      <c r="G35" s="7"/>
      <c r="H35" s="7"/>
      <c r="I35" s="7">
        <v>2423.15</v>
      </c>
      <c r="J35" s="7">
        <v>866.8</v>
      </c>
      <c r="K35" s="7">
        <v>6692.2</v>
      </c>
      <c r="L35" s="7">
        <f t="shared" si="1"/>
        <v>42261.240000000005</v>
      </c>
      <c r="M35" s="7">
        <f t="shared" si="0"/>
        <v>20581.82</v>
      </c>
    </row>
    <row r="36" spans="1:13" s="8" customFormat="1" ht="26.25" x14ac:dyDescent="0.25">
      <c r="A36" s="23">
        <v>2</v>
      </c>
      <c r="B36" s="9" t="s">
        <v>32</v>
      </c>
      <c r="C36" s="7"/>
      <c r="D36" s="7"/>
      <c r="E36" s="7">
        <v>167.54</v>
      </c>
      <c r="F36" s="7"/>
      <c r="G36" s="7"/>
      <c r="H36" s="7"/>
      <c r="I36" s="7">
        <v>88.68</v>
      </c>
      <c r="J36" s="7"/>
      <c r="K36" s="7"/>
      <c r="L36" s="7">
        <f t="shared" si="1"/>
        <v>256.22000000000003</v>
      </c>
      <c r="M36" s="7">
        <f t="shared" si="0"/>
        <v>88.68</v>
      </c>
    </row>
    <row r="37" spans="1:13" s="8" customFormat="1" ht="25.5" x14ac:dyDescent="0.25">
      <c r="A37" s="6">
        <v>3</v>
      </c>
      <c r="B37" s="2" t="s">
        <v>33</v>
      </c>
      <c r="C37" s="7"/>
      <c r="D37" s="7"/>
      <c r="E37" s="7">
        <v>38.18</v>
      </c>
      <c r="F37" s="7"/>
      <c r="G37" s="7"/>
      <c r="H37" s="7"/>
      <c r="I37" s="7">
        <v>21.17</v>
      </c>
      <c r="J37" s="7"/>
      <c r="K37" s="7"/>
      <c r="L37" s="7">
        <f t="shared" si="1"/>
        <v>59.35</v>
      </c>
      <c r="M37" s="7">
        <f t="shared" si="0"/>
        <v>21.17</v>
      </c>
    </row>
    <row r="38" spans="1:13" s="4" customFormat="1" x14ac:dyDescent="0.25">
      <c r="A38" s="15"/>
      <c r="B38" s="24" t="s">
        <v>34</v>
      </c>
      <c r="C38" s="3"/>
      <c r="D38" s="3"/>
      <c r="E38" s="3"/>
      <c r="F38" s="3"/>
      <c r="G38" s="3"/>
      <c r="H38" s="3"/>
      <c r="I38" s="3"/>
      <c r="J38" s="3"/>
      <c r="K38" s="3"/>
      <c r="L38" s="3">
        <f t="shared" si="1"/>
        <v>0</v>
      </c>
      <c r="M38" s="3">
        <f t="shared" si="0"/>
        <v>0</v>
      </c>
    </row>
    <row r="39" spans="1:13" s="4" customFormat="1" x14ac:dyDescent="0.25">
      <c r="A39" s="15">
        <v>1</v>
      </c>
      <c r="B39" s="15" t="s">
        <v>35</v>
      </c>
      <c r="C39" s="3"/>
      <c r="D39" s="3"/>
      <c r="E39" s="3"/>
      <c r="F39" s="3"/>
      <c r="G39" s="3"/>
      <c r="H39" s="3"/>
      <c r="I39" s="3"/>
      <c r="J39" s="3"/>
      <c r="K39" s="3"/>
      <c r="L39" s="3">
        <f t="shared" si="1"/>
        <v>0</v>
      </c>
      <c r="M39" s="3">
        <f t="shared" si="0"/>
        <v>0</v>
      </c>
    </row>
    <row r="40" spans="1:13" s="4" customFormat="1" ht="60" x14ac:dyDescent="0.25">
      <c r="A40" s="15">
        <v>2</v>
      </c>
      <c r="B40" s="15" t="s">
        <v>36</v>
      </c>
      <c r="C40" s="3">
        <v>22270.15</v>
      </c>
      <c r="D40" s="3">
        <v>10642.56</v>
      </c>
      <c r="E40" s="3">
        <v>6419.1</v>
      </c>
      <c r="F40" s="3">
        <v>4398.58</v>
      </c>
      <c r="G40" s="3"/>
      <c r="H40" s="3"/>
      <c r="I40" s="3">
        <v>62.5</v>
      </c>
      <c r="J40" s="3">
        <v>0</v>
      </c>
      <c r="K40" s="3">
        <v>0</v>
      </c>
      <c r="L40" s="3">
        <f t="shared" si="1"/>
        <v>28751.75</v>
      </c>
      <c r="M40" s="3">
        <f t="shared" si="0"/>
        <v>15103.64</v>
      </c>
    </row>
    <row r="41" spans="1:13" s="4" customFormat="1" x14ac:dyDescent="0.25">
      <c r="A41" s="1"/>
      <c r="B41" s="5" t="s">
        <v>49</v>
      </c>
      <c r="C41" s="3">
        <v>645460.09</v>
      </c>
      <c r="D41" s="3">
        <v>105429.34</v>
      </c>
      <c r="E41" s="3">
        <v>43228.99</v>
      </c>
      <c r="F41" s="3">
        <v>8249.1</v>
      </c>
      <c r="G41" s="3"/>
      <c r="H41" s="3"/>
      <c r="I41" s="3">
        <v>222.38</v>
      </c>
      <c r="J41" s="3">
        <v>195746.23</v>
      </c>
      <c r="K41" s="3">
        <v>27827.19</v>
      </c>
      <c r="L41" s="3">
        <f t="shared" si="1"/>
        <v>912484.87999999989</v>
      </c>
      <c r="M41" s="3">
        <f t="shared" si="0"/>
        <v>141728.01</v>
      </c>
    </row>
    <row r="42" spans="1:13" s="4" customFormat="1" ht="35.25" customHeight="1" x14ac:dyDescent="0.25">
      <c r="A42" s="1"/>
      <c r="B42" s="5" t="s">
        <v>50</v>
      </c>
      <c r="C42" s="3">
        <f>SUM(C4:C25,C27:C33,C35:C41)</f>
        <v>1184660.5899999999</v>
      </c>
      <c r="D42" s="3">
        <f t="shared" ref="D42:K42" si="2">SUM(D4:D25,D27:D33,D35:D41)</f>
        <v>320622.67999999993</v>
      </c>
      <c r="E42" s="3">
        <f t="shared" si="2"/>
        <v>366924.74</v>
      </c>
      <c r="F42" s="3">
        <f t="shared" si="2"/>
        <v>122685.53000000001</v>
      </c>
      <c r="G42" s="3">
        <f t="shared" si="2"/>
        <v>174730.87000000002</v>
      </c>
      <c r="H42" s="3">
        <f t="shared" si="2"/>
        <v>69677.08</v>
      </c>
      <c r="I42" s="3">
        <f t="shared" si="2"/>
        <v>750265.33000000007</v>
      </c>
      <c r="J42" s="3">
        <f t="shared" ref="J42" si="3">SUM(J4:J25,J27:J33,J35:J41)</f>
        <v>220449.28000000003</v>
      </c>
      <c r="K42" s="3">
        <f t="shared" si="2"/>
        <v>34519.39</v>
      </c>
      <c r="L42" s="3">
        <f t="shared" si="1"/>
        <v>2556819.33</v>
      </c>
      <c r="M42" s="3">
        <f t="shared" si="0"/>
        <v>1228092.93</v>
      </c>
    </row>
  </sheetData>
  <mergeCells count="5">
    <mergeCell ref="C2:D2"/>
    <mergeCell ref="E2:F2"/>
    <mergeCell ref="G2:H2"/>
    <mergeCell ref="L2:M2"/>
    <mergeCell ref="B1:M1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kom101</dc:creator>
  <cp:lastModifiedBy>Admin</cp:lastModifiedBy>
  <cp:lastPrinted>2024-05-15T09:27:47Z</cp:lastPrinted>
  <dcterms:created xsi:type="dcterms:W3CDTF">2024-04-18T08:41:24Z</dcterms:created>
  <dcterms:modified xsi:type="dcterms:W3CDTF">2024-05-22T11:21:32Z</dcterms:modified>
</cp:coreProperties>
</file>