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omPredPS\Desktop\Заседания ПС\2024 год\ПС ...11.2024\"/>
    </mc:Choice>
  </mc:AlternateContent>
  <xr:revisionPtr revIDLastSave="0" documentId="13_ncr:1_{69F55665-832F-4E28-AC4C-D91C91274390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функ" sheetId="2" r:id="rId1"/>
    <sheet name="пр. вед.2024 -2026" sheetId="1" r:id="rId2"/>
  </sheets>
  <definedNames>
    <definedName name="_xlnm.Print_Titles" localSheetId="1">'пр. вед.2024 -2026'!$19:$19</definedName>
    <definedName name="_xlnm.Print_Area" localSheetId="1">'пр. вед.2024 -2026'!$A$1:$I$816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802" i="1" l="1"/>
  <c r="G658" i="1"/>
  <c r="I492" i="1"/>
  <c r="H492" i="1"/>
  <c r="G492" i="1"/>
  <c r="I483" i="1" l="1"/>
  <c r="H483" i="1"/>
  <c r="G483" i="1"/>
  <c r="I486" i="1"/>
  <c r="H486" i="1"/>
  <c r="G486" i="1"/>
  <c r="I479" i="1"/>
  <c r="H479" i="1"/>
  <c r="G479" i="1"/>
  <c r="I471" i="1"/>
  <c r="I470" i="1" s="1"/>
  <c r="I469" i="1" s="1"/>
  <c r="I468" i="1" s="1"/>
  <c r="H471" i="1"/>
  <c r="H470" i="1"/>
  <c r="H469" i="1" s="1"/>
  <c r="H468" i="1" s="1"/>
  <c r="G471" i="1"/>
  <c r="G470" i="1" s="1"/>
  <c r="G469" i="1" s="1"/>
  <c r="G468" i="1" s="1"/>
  <c r="I463" i="1"/>
  <c r="H463" i="1"/>
  <c r="H462" i="1" s="1"/>
  <c r="H461" i="1" s="1"/>
  <c r="H460" i="1" s="1"/>
  <c r="H459" i="1" s="1"/>
  <c r="G463" i="1"/>
  <c r="G462" i="1" s="1"/>
  <c r="G461" i="1" s="1"/>
  <c r="G460" i="1" s="1"/>
  <c r="G459" i="1" s="1"/>
  <c r="I457" i="1"/>
  <c r="I456" i="1" s="1"/>
  <c r="I455" i="1" s="1"/>
  <c r="H457" i="1"/>
  <c r="H456" i="1" s="1"/>
  <c r="H455" i="1" s="1"/>
  <c r="G457" i="1"/>
  <c r="G456" i="1" s="1"/>
  <c r="G455" i="1" s="1"/>
  <c r="I449" i="1"/>
  <c r="H449" i="1"/>
  <c r="G449" i="1"/>
  <c r="I447" i="1"/>
  <c r="H447" i="1"/>
  <c r="G447" i="1"/>
  <c r="I778" i="1"/>
  <c r="H778" i="1"/>
  <c r="I777" i="1"/>
  <c r="I776" i="1" s="1"/>
  <c r="I775" i="1" s="1"/>
  <c r="H777" i="1"/>
  <c r="H776" i="1" s="1"/>
  <c r="H775" i="1" s="1"/>
  <c r="G778" i="1"/>
  <c r="G777" i="1" s="1"/>
  <c r="G776" i="1" s="1"/>
  <c r="G775" i="1" s="1"/>
  <c r="I766" i="1"/>
  <c r="H766" i="1"/>
  <c r="G766" i="1"/>
  <c r="I762" i="1"/>
  <c r="H762" i="1"/>
  <c r="G762" i="1"/>
  <c r="I760" i="1"/>
  <c r="H760" i="1"/>
  <c r="G760" i="1"/>
  <c r="I744" i="1"/>
  <c r="H744" i="1"/>
  <c r="G744" i="1"/>
  <c r="I602" i="1"/>
  <c r="H602" i="1"/>
  <c r="G602" i="1"/>
  <c r="I359" i="1"/>
  <c r="H359" i="1"/>
  <c r="G359" i="1"/>
  <c r="I313" i="1"/>
  <c r="H313" i="1"/>
  <c r="G313" i="1"/>
  <c r="I302" i="1"/>
  <c r="H302" i="1"/>
  <c r="G302" i="1"/>
  <c r="I253" i="1"/>
  <c r="H253" i="1"/>
  <c r="G253" i="1"/>
  <c r="I238" i="1"/>
  <c r="H238" i="1"/>
  <c r="G238" i="1"/>
  <c r="I133" i="1"/>
  <c r="H133" i="1"/>
  <c r="G133" i="1"/>
  <c r="I165" i="1"/>
  <c r="H165" i="1"/>
  <c r="G165" i="1"/>
  <c r="I137" i="1"/>
  <c r="H137" i="1"/>
  <c r="G137" i="1"/>
  <c r="I43" i="1"/>
  <c r="H43" i="1"/>
  <c r="G43" i="1"/>
  <c r="G149" i="1"/>
  <c r="I770" i="1"/>
  <c r="H770" i="1"/>
  <c r="G770" i="1"/>
  <c r="I755" i="1"/>
  <c r="H755" i="1"/>
  <c r="G755" i="1"/>
  <c r="I679" i="1"/>
  <c r="I678" i="1" s="1"/>
  <c r="H679" i="1"/>
  <c r="H678" i="1" s="1"/>
  <c r="G679" i="1"/>
  <c r="G678" i="1" s="1"/>
  <c r="I626" i="1"/>
  <c r="H626" i="1"/>
  <c r="G626" i="1"/>
  <c r="I628" i="1"/>
  <c r="H628" i="1"/>
  <c r="G628" i="1"/>
  <c r="I612" i="1"/>
  <c r="H612" i="1"/>
  <c r="G612" i="1"/>
  <c r="I386" i="1"/>
  <c r="H386" i="1"/>
  <c r="G386" i="1"/>
  <c r="I361" i="1"/>
  <c r="I358" i="1" s="1"/>
  <c r="H361" i="1"/>
  <c r="G361" i="1"/>
  <c r="G358" i="1" s="1"/>
  <c r="I288" i="1"/>
  <c r="H288" i="1"/>
  <c r="G288" i="1"/>
  <c r="I265" i="1"/>
  <c r="H265" i="1"/>
  <c r="G265" i="1"/>
  <c r="I209" i="1"/>
  <c r="H209" i="1"/>
  <c r="G209" i="1"/>
  <c r="G734" i="1"/>
  <c r="G733" i="1" s="1"/>
  <c r="G732" i="1" s="1"/>
  <c r="G731" i="1" s="1"/>
  <c r="G730" i="1" s="1"/>
  <c r="G556" i="1"/>
  <c r="G555" i="1" s="1"/>
  <c r="G594" i="1"/>
  <c r="G590" i="1" s="1"/>
  <c r="G589" i="1" s="1"/>
  <c r="I514" i="1"/>
  <c r="H514" i="1"/>
  <c r="G514" i="1"/>
  <c r="I277" i="1"/>
  <c r="H277" i="1"/>
  <c r="G277" i="1"/>
  <c r="I255" i="1"/>
  <c r="H255" i="1"/>
  <c r="G255" i="1"/>
  <c r="I734" i="1"/>
  <c r="I733" i="1" s="1"/>
  <c r="I732" i="1" s="1"/>
  <c r="I731" i="1" s="1"/>
  <c r="I730" i="1" s="1"/>
  <c r="H734" i="1"/>
  <c r="H733" i="1" s="1"/>
  <c r="H732" i="1" s="1"/>
  <c r="H731" i="1" s="1"/>
  <c r="H730" i="1" s="1"/>
  <c r="I705" i="1"/>
  <c r="H705" i="1"/>
  <c r="G705" i="1"/>
  <c r="I556" i="1"/>
  <c r="H556" i="1"/>
  <c r="I400" i="1"/>
  <c r="I149" i="1"/>
  <c r="H149" i="1"/>
  <c r="I53" i="1"/>
  <c r="H53" i="1"/>
  <c r="G53" i="1"/>
  <c r="G26" i="1"/>
  <c r="H26" i="1"/>
  <c r="G28" i="1"/>
  <c r="H28" i="1"/>
  <c r="G34" i="1"/>
  <c r="G33" i="1" s="1"/>
  <c r="H34" i="1"/>
  <c r="H33" i="1" s="1"/>
  <c r="G37" i="1"/>
  <c r="G36" i="1" s="1"/>
  <c r="H37" i="1"/>
  <c r="H36" i="1" s="1"/>
  <c r="H32" i="1" s="1"/>
  <c r="H31" i="1" s="1"/>
  <c r="G48" i="1"/>
  <c r="H48" i="1"/>
  <c r="G50" i="1"/>
  <c r="H52" i="1"/>
  <c r="H50" i="1" s="1"/>
  <c r="G56" i="1"/>
  <c r="G55" i="1" s="1"/>
  <c r="H56" i="1"/>
  <c r="H55" i="1" s="1"/>
  <c r="G59" i="1"/>
  <c r="H59" i="1"/>
  <c r="G63" i="1"/>
  <c r="H63" i="1"/>
  <c r="G67" i="1"/>
  <c r="G66" i="1" s="1"/>
  <c r="G65" i="1" s="1"/>
  <c r="H67" i="1"/>
  <c r="H66" i="1" s="1"/>
  <c r="H65" i="1" s="1"/>
  <c r="G74" i="1"/>
  <c r="G73" i="1" s="1"/>
  <c r="G72" i="1" s="1"/>
  <c r="G71" i="1" s="1"/>
  <c r="G70" i="1" s="1"/>
  <c r="H74" i="1"/>
  <c r="H73" i="1" s="1"/>
  <c r="H72" i="1" s="1"/>
  <c r="H71" i="1" s="1"/>
  <c r="H70" i="1" s="1"/>
  <c r="G79" i="1"/>
  <c r="G78" i="1" s="1"/>
  <c r="G77" i="1" s="1"/>
  <c r="G76" i="1" s="1"/>
  <c r="H79" i="1"/>
  <c r="H78" i="1" s="1"/>
  <c r="H77" i="1" s="1"/>
  <c r="H76" i="1" s="1"/>
  <c r="G85" i="1"/>
  <c r="G84" i="1" s="1"/>
  <c r="H85" i="1"/>
  <c r="H84" i="1" s="1"/>
  <c r="G88" i="1"/>
  <c r="G87" i="1" s="1"/>
  <c r="H88" i="1"/>
  <c r="H87" i="1" s="1"/>
  <c r="G91" i="1"/>
  <c r="G90" i="1" s="1"/>
  <c r="H91" i="1"/>
  <c r="H90" i="1" s="1"/>
  <c r="G96" i="1"/>
  <c r="G95" i="1" s="1"/>
  <c r="H96" i="1"/>
  <c r="H95" i="1" s="1"/>
  <c r="G100" i="1"/>
  <c r="G99" i="1" s="1"/>
  <c r="H100" i="1"/>
  <c r="H99" i="1" s="1"/>
  <c r="G103" i="1"/>
  <c r="G102" i="1" s="1"/>
  <c r="H103" i="1"/>
  <c r="H102" i="1" s="1"/>
  <c r="G108" i="1"/>
  <c r="G107" i="1" s="1"/>
  <c r="H108" i="1"/>
  <c r="H107" i="1" s="1"/>
  <c r="G111" i="1"/>
  <c r="G110" i="1" s="1"/>
  <c r="H111" i="1"/>
  <c r="H110" i="1" s="1"/>
  <c r="G115" i="1"/>
  <c r="G114" i="1" s="1"/>
  <c r="H115" i="1"/>
  <c r="H114" i="1" s="1"/>
  <c r="G117" i="1"/>
  <c r="H117" i="1"/>
  <c r="G118" i="1"/>
  <c r="H118" i="1"/>
  <c r="G120" i="1"/>
  <c r="H120" i="1"/>
  <c r="G121" i="1"/>
  <c r="H121" i="1"/>
  <c r="G123" i="1"/>
  <c r="H123" i="1"/>
  <c r="G124" i="1"/>
  <c r="H124" i="1"/>
  <c r="G128" i="1"/>
  <c r="G127" i="1" s="1"/>
  <c r="G126" i="1" s="1"/>
  <c r="H128" i="1"/>
  <c r="H127" i="1" s="1"/>
  <c r="H126" i="1" s="1"/>
  <c r="G141" i="1"/>
  <c r="H141" i="1"/>
  <c r="G145" i="1"/>
  <c r="G144" i="1" s="1"/>
  <c r="G143" i="1" s="1"/>
  <c r="H145" i="1"/>
  <c r="H144" i="1" s="1"/>
  <c r="H143" i="1" s="1"/>
  <c r="G154" i="1"/>
  <c r="H154" i="1"/>
  <c r="G156" i="1"/>
  <c r="H156" i="1"/>
  <c r="G158" i="1"/>
  <c r="H158" i="1"/>
  <c r="G162" i="1"/>
  <c r="H162" i="1"/>
  <c r="G171" i="1"/>
  <c r="G170" i="1" s="1"/>
  <c r="G169" i="1" s="1"/>
  <c r="H171" i="1"/>
  <c r="H170" i="1" s="1"/>
  <c r="H169" i="1" s="1"/>
  <c r="G178" i="1"/>
  <c r="G177" i="1" s="1"/>
  <c r="G176" i="1" s="1"/>
  <c r="G175" i="1" s="1"/>
  <c r="G174" i="1" s="1"/>
  <c r="H178" i="1"/>
  <c r="H177" i="1" s="1"/>
  <c r="H176" i="1" s="1"/>
  <c r="H175" i="1" s="1"/>
  <c r="H174" i="1" s="1"/>
  <c r="G186" i="1"/>
  <c r="H186" i="1"/>
  <c r="G189" i="1"/>
  <c r="H189" i="1"/>
  <c r="G193" i="1"/>
  <c r="G192" i="1" s="1"/>
  <c r="G191" i="1" s="1"/>
  <c r="H193" i="1"/>
  <c r="H192" i="1" s="1"/>
  <c r="H191" i="1" s="1"/>
  <c r="G197" i="1"/>
  <c r="G196" i="1" s="1"/>
  <c r="G195" i="1" s="1"/>
  <c r="H197" i="1"/>
  <c r="H196" i="1" s="1"/>
  <c r="H195" i="1" s="1"/>
  <c r="G201" i="1"/>
  <c r="G200" i="1" s="1"/>
  <c r="G199" i="1" s="1"/>
  <c r="H201" i="1"/>
  <c r="H200" i="1" s="1"/>
  <c r="H199" i="1" s="1"/>
  <c r="G207" i="1"/>
  <c r="G206" i="1" s="1"/>
  <c r="H207" i="1"/>
  <c r="G215" i="1"/>
  <c r="H215" i="1"/>
  <c r="G217" i="1"/>
  <c r="H217" i="1"/>
  <c r="G219" i="1"/>
  <c r="H219" i="1"/>
  <c r="G223" i="1"/>
  <c r="G222" i="1" s="1"/>
  <c r="H223" i="1"/>
  <c r="H222" i="1" s="1"/>
  <c r="G227" i="1"/>
  <c r="G226" i="1" s="1"/>
  <c r="G225" i="1" s="1"/>
  <c r="H227" i="1"/>
  <c r="H226" i="1" s="1"/>
  <c r="H225" i="1" s="1"/>
  <c r="G231" i="1"/>
  <c r="G230" i="1" s="1"/>
  <c r="G229" i="1" s="1"/>
  <c r="H231" i="1"/>
  <c r="H230" i="1" s="1"/>
  <c r="H229" i="1" s="1"/>
  <c r="G240" i="1"/>
  <c r="H240" i="1"/>
  <c r="G243" i="1"/>
  <c r="H243" i="1"/>
  <c r="G244" i="1"/>
  <c r="H244" i="1"/>
  <c r="G247" i="1"/>
  <c r="G246" i="1" s="1"/>
  <c r="H247" i="1"/>
  <c r="H246" i="1" s="1"/>
  <c r="G257" i="1"/>
  <c r="H257" i="1"/>
  <c r="G263" i="1"/>
  <c r="H263" i="1"/>
  <c r="G267" i="1"/>
  <c r="H267" i="1"/>
  <c r="G269" i="1"/>
  <c r="H269" i="1"/>
  <c r="G273" i="1"/>
  <c r="H273" i="1"/>
  <c r="G275" i="1"/>
  <c r="H275" i="1"/>
  <c r="G283" i="1"/>
  <c r="H283" i="1"/>
  <c r="G286" i="1"/>
  <c r="G285" i="1" s="1"/>
  <c r="H286" i="1"/>
  <c r="H285" i="1" s="1"/>
  <c r="G293" i="1"/>
  <c r="G292" i="1" s="1"/>
  <c r="G291" i="1" s="1"/>
  <c r="G290" i="1" s="1"/>
  <c r="H293" i="1"/>
  <c r="H292" i="1" s="1"/>
  <c r="H291" i="1" s="1"/>
  <c r="H290" i="1" s="1"/>
  <c r="G300" i="1"/>
  <c r="H300" i="1"/>
  <c r="H299" i="1"/>
  <c r="H298" i="1" s="1"/>
  <c r="H297" i="1" s="1"/>
  <c r="G307" i="1"/>
  <c r="G306" i="1" s="1"/>
  <c r="G305" i="1" s="1"/>
  <c r="H307" i="1"/>
  <c r="H306" i="1" s="1"/>
  <c r="H305" i="1" s="1"/>
  <c r="G317" i="1"/>
  <c r="H317" i="1"/>
  <c r="G319" i="1"/>
  <c r="H319" i="1"/>
  <c r="H312" i="1" s="1"/>
  <c r="G322" i="1"/>
  <c r="G321" i="1" s="1"/>
  <c r="H322" i="1"/>
  <c r="H321" i="1" s="1"/>
  <c r="G325" i="1"/>
  <c r="G324" i="1" s="1"/>
  <c r="H325" i="1"/>
  <c r="H324" i="1" s="1"/>
  <c r="G330" i="1"/>
  <c r="H330" i="1"/>
  <c r="G333" i="1"/>
  <c r="G329" i="1" s="1"/>
  <c r="H333" i="1"/>
  <c r="H329" i="1" s="1"/>
  <c r="G336" i="1"/>
  <c r="G335" i="1" s="1"/>
  <c r="H336" i="1"/>
  <c r="H335" i="1" s="1"/>
  <c r="G340" i="1"/>
  <c r="G339" i="1" s="1"/>
  <c r="G338" i="1" s="1"/>
  <c r="H340" i="1"/>
  <c r="H339" i="1" s="1"/>
  <c r="H338" i="1" s="1"/>
  <c r="G344" i="1"/>
  <c r="G343" i="1" s="1"/>
  <c r="G342" i="1" s="1"/>
  <c r="H344" i="1"/>
  <c r="H343" i="1" s="1"/>
  <c r="H342" i="1" s="1"/>
  <c r="G350" i="1"/>
  <c r="H350" i="1"/>
  <c r="G352" i="1"/>
  <c r="H352" i="1"/>
  <c r="G354" i="1"/>
  <c r="H354" i="1"/>
  <c r="G364" i="1"/>
  <c r="H364" i="1"/>
  <c r="G366" i="1"/>
  <c r="H366" i="1"/>
  <c r="G370" i="1"/>
  <c r="G369" i="1" s="1"/>
  <c r="H370" i="1"/>
  <c r="H369" i="1" s="1"/>
  <c r="G373" i="1"/>
  <c r="G372" i="1" s="1"/>
  <c r="H373" i="1"/>
  <c r="H372" i="1" s="1"/>
  <c r="G376" i="1"/>
  <c r="H376" i="1"/>
  <c r="G378" i="1"/>
  <c r="H378" i="1"/>
  <c r="G380" i="1"/>
  <c r="H380" i="1"/>
  <c r="G384" i="1"/>
  <c r="G383" i="1" s="1"/>
  <c r="G382" i="1" s="1"/>
  <c r="H384" i="1"/>
  <c r="H383" i="1" s="1"/>
  <c r="H382" i="1" s="1"/>
  <c r="G393" i="1"/>
  <c r="G392" i="1" s="1"/>
  <c r="H393" i="1"/>
  <c r="H392" i="1" s="1"/>
  <c r="G396" i="1"/>
  <c r="H396" i="1"/>
  <c r="G398" i="1"/>
  <c r="H398" i="1"/>
  <c r="G400" i="1"/>
  <c r="H400" i="1"/>
  <c r="G403" i="1"/>
  <c r="G402" i="1" s="1"/>
  <c r="H403" i="1"/>
  <c r="H402" i="1" s="1"/>
  <c r="G406" i="1"/>
  <c r="G405" i="1" s="1"/>
  <c r="H406" i="1"/>
  <c r="H405" i="1" s="1"/>
  <c r="G413" i="1"/>
  <c r="G412" i="1" s="1"/>
  <c r="G411" i="1" s="1"/>
  <c r="H413" i="1"/>
  <c r="H412" i="1" s="1"/>
  <c r="H411" i="1" s="1"/>
  <c r="G417" i="1"/>
  <c r="H417" i="1"/>
  <c r="G419" i="1"/>
  <c r="H419" i="1"/>
  <c r="G425" i="1"/>
  <c r="H425" i="1"/>
  <c r="G427" i="1"/>
  <c r="G424" i="1" s="1"/>
  <c r="G423" i="1" s="1"/>
  <c r="G422" i="1" s="1"/>
  <c r="G421" i="1" s="1"/>
  <c r="H427" i="1"/>
  <c r="H424" i="1" s="1"/>
  <c r="H423" i="1" s="1"/>
  <c r="H422" i="1" s="1"/>
  <c r="H421" i="1" s="1"/>
  <c r="G434" i="1"/>
  <c r="G433" i="1" s="1"/>
  <c r="G432" i="1" s="1"/>
  <c r="G431" i="1" s="1"/>
  <c r="G430" i="1" s="1"/>
  <c r="H434" i="1"/>
  <c r="H433" i="1" s="1"/>
  <c r="H432" i="1" s="1"/>
  <c r="H431" i="1" s="1"/>
  <c r="H430" i="1" s="1"/>
  <c r="G440" i="1"/>
  <c r="G439" i="1" s="1"/>
  <c r="G438" i="1" s="1"/>
  <c r="G437" i="1" s="1"/>
  <c r="H440" i="1"/>
  <c r="H439" i="1" s="1"/>
  <c r="H438" i="1" s="1"/>
  <c r="H437" i="1" s="1"/>
  <c r="G453" i="1"/>
  <c r="G452" i="1" s="1"/>
  <c r="G451" i="1" s="1"/>
  <c r="H453" i="1"/>
  <c r="H452" i="1" s="1"/>
  <c r="H451" i="1" s="1"/>
  <c r="G445" i="1"/>
  <c r="H445" i="1"/>
  <c r="H444" i="1" s="1"/>
  <c r="H476" i="1"/>
  <c r="G476" i="1"/>
  <c r="G481" i="1"/>
  <c r="H481" i="1"/>
  <c r="G488" i="1"/>
  <c r="H488" i="1"/>
  <c r="G490" i="1"/>
  <c r="H490" i="1"/>
  <c r="G494" i="1"/>
  <c r="H494" i="1"/>
  <c r="G496" i="1"/>
  <c r="G495" i="1" s="1"/>
  <c r="H496" i="1"/>
  <c r="H495" i="1" s="1"/>
  <c r="G500" i="1"/>
  <c r="H500" i="1"/>
  <c r="G503" i="1"/>
  <c r="H503" i="1"/>
  <c r="G509" i="1"/>
  <c r="H509" i="1"/>
  <c r="G512" i="1"/>
  <c r="H512" i="1"/>
  <c r="G520" i="1"/>
  <c r="H520" i="1"/>
  <c r="G523" i="1"/>
  <c r="H523" i="1"/>
  <c r="G532" i="1"/>
  <c r="H532" i="1"/>
  <c r="G535" i="1"/>
  <c r="H535" i="1"/>
  <c r="G538" i="1"/>
  <c r="G537" i="1" s="1"/>
  <c r="H538" i="1"/>
  <c r="H537" i="1" s="1"/>
  <c r="G541" i="1"/>
  <c r="G540" i="1" s="1"/>
  <c r="H541" i="1"/>
  <c r="H540" i="1" s="1"/>
  <c r="G547" i="1"/>
  <c r="G546" i="1" s="1"/>
  <c r="H547" i="1"/>
  <c r="H546" i="1" s="1"/>
  <c r="G550" i="1"/>
  <c r="G549" i="1" s="1"/>
  <c r="H550" i="1"/>
  <c r="H549" i="1" s="1"/>
  <c r="G553" i="1"/>
  <c r="G552" i="1" s="1"/>
  <c r="H553" i="1"/>
  <c r="H552" i="1" s="1"/>
  <c r="H555" i="1"/>
  <c r="G565" i="1"/>
  <c r="G561" i="1" s="1"/>
  <c r="H565" i="1"/>
  <c r="H561" i="1" s="1"/>
  <c r="G571" i="1"/>
  <c r="H571" i="1"/>
  <c r="G573" i="1"/>
  <c r="H573" i="1"/>
  <c r="H578" i="1"/>
  <c r="G578" i="1"/>
  <c r="G580" i="1"/>
  <c r="H580" i="1"/>
  <c r="G587" i="1"/>
  <c r="G586" i="1" s="1"/>
  <c r="G585" i="1" s="1"/>
  <c r="G584" i="1" s="1"/>
  <c r="G583" i="1" s="1"/>
  <c r="G582" i="1" s="1"/>
  <c r="H587" i="1"/>
  <c r="H586" i="1" s="1"/>
  <c r="H585" i="1" s="1"/>
  <c r="H584" i="1" s="1"/>
  <c r="H583" i="1" s="1"/>
  <c r="H582" i="1" s="1"/>
  <c r="H594" i="1"/>
  <c r="H590" i="1" s="1"/>
  <c r="H589" i="1" s="1"/>
  <c r="G604" i="1"/>
  <c r="H604" i="1"/>
  <c r="G606" i="1"/>
  <c r="H606" i="1"/>
  <c r="G608" i="1"/>
  <c r="H608" i="1"/>
  <c r="G610" i="1"/>
  <c r="H610" i="1"/>
  <c r="G618" i="1"/>
  <c r="H618" i="1"/>
  <c r="G620" i="1"/>
  <c r="H620" i="1"/>
  <c r="G622" i="1"/>
  <c r="H622" i="1"/>
  <c r="G624" i="1"/>
  <c r="H624" i="1"/>
  <c r="G630" i="1"/>
  <c r="H630" i="1"/>
  <c r="G632" i="1"/>
  <c r="H632" i="1"/>
  <c r="G635" i="1"/>
  <c r="G634" i="1" s="1"/>
  <c r="H635" i="1"/>
  <c r="H634" i="1" s="1"/>
  <c r="G638" i="1"/>
  <c r="G637" i="1" s="1"/>
  <c r="H638" i="1"/>
  <c r="H637" i="1" s="1"/>
  <c r="G641" i="1"/>
  <c r="G640" i="1" s="1"/>
  <c r="H641" i="1"/>
  <c r="H640" i="1" s="1"/>
  <c r="G644" i="1"/>
  <c r="G643" i="1" s="1"/>
  <c r="H644" i="1"/>
  <c r="H643" i="1" s="1"/>
  <c r="G691" i="1"/>
  <c r="G690" i="1" s="1"/>
  <c r="H691" i="1"/>
  <c r="H690" i="1" s="1"/>
  <c r="G647" i="1"/>
  <c r="G646" i="1" s="1"/>
  <c r="H647" i="1"/>
  <c r="H646" i="1" s="1"/>
  <c r="H653" i="1"/>
  <c r="G653" i="1"/>
  <c r="G655" i="1"/>
  <c r="H655" i="1"/>
  <c r="G657" i="1"/>
  <c r="H658" i="1"/>
  <c r="H657" i="1" s="1"/>
  <c r="G664" i="1"/>
  <c r="G663" i="1" s="1"/>
  <c r="G662" i="1" s="1"/>
  <c r="H664" i="1"/>
  <c r="H663" i="1" s="1"/>
  <c r="H662" i="1" s="1"/>
  <c r="G668" i="1"/>
  <c r="G667" i="1" s="1"/>
  <c r="G666" i="1" s="1"/>
  <c r="H668" i="1"/>
  <c r="H667" i="1" s="1"/>
  <c r="H666" i="1" s="1"/>
  <c r="G672" i="1"/>
  <c r="G671" i="1" s="1"/>
  <c r="G670" i="1" s="1"/>
  <c r="H672" i="1"/>
  <c r="H671" i="1" s="1"/>
  <c r="H670" i="1" s="1"/>
  <c r="G682" i="1"/>
  <c r="G681" i="1" s="1"/>
  <c r="H682" i="1"/>
  <c r="H681" i="1" s="1"/>
  <c r="G685" i="1"/>
  <c r="G684" i="1" s="1"/>
  <c r="H685" i="1"/>
  <c r="H684" i="1" s="1"/>
  <c r="G688" i="1"/>
  <c r="G687" i="1" s="1"/>
  <c r="H688" i="1"/>
  <c r="H687" i="1" s="1"/>
  <c r="G695" i="1"/>
  <c r="G694" i="1" s="1"/>
  <c r="G693" i="1" s="1"/>
  <c r="H695" i="1"/>
  <c r="H694" i="1" s="1"/>
  <c r="H693" i="1" s="1"/>
  <c r="G699" i="1"/>
  <c r="G698" i="1" s="1"/>
  <c r="G697" i="1" s="1"/>
  <c r="H699" i="1"/>
  <c r="H698" i="1" s="1"/>
  <c r="H697" i="1" s="1"/>
  <c r="G708" i="1"/>
  <c r="H708" i="1"/>
  <c r="G711" i="1"/>
  <c r="G710" i="1" s="1"/>
  <c r="H711" i="1"/>
  <c r="H710" i="1" s="1"/>
  <c r="G717" i="1"/>
  <c r="G716" i="1" s="1"/>
  <c r="G715" i="1" s="1"/>
  <c r="G714" i="1" s="1"/>
  <c r="G713" i="1" s="1"/>
  <c r="H717" i="1"/>
  <c r="H716" i="1" s="1"/>
  <c r="H715" i="1" s="1"/>
  <c r="H714" i="1" s="1"/>
  <c r="H713" i="1" s="1"/>
  <c r="H726" i="1"/>
  <c r="G726" i="1"/>
  <c r="G728" i="1"/>
  <c r="H728" i="1"/>
  <c r="H742" i="1"/>
  <c r="G742" i="1"/>
  <c r="G746" i="1"/>
  <c r="H746" i="1"/>
  <c r="G748" i="1"/>
  <c r="H748" i="1"/>
  <c r="H751" i="1"/>
  <c r="G751" i="1"/>
  <c r="G753" i="1"/>
  <c r="H753" i="1"/>
  <c r="H758" i="1"/>
  <c r="G758" i="1"/>
  <c r="G764" i="1"/>
  <c r="H764" i="1"/>
  <c r="G768" i="1"/>
  <c r="H768" i="1"/>
  <c r="G773" i="1"/>
  <c r="G772" i="1" s="1"/>
  <c r="H773" i="1"/>
  <c r="H772" i="1" s="1"/>
  <c r="G784" i="1"/>
  <c r="G783" i="1" s="1"/>
  <c r="G782" i="1" s="1"/>
  <c r="H784" i="1"/>
  <c r="H783" i="1" s="1"/>
  <c r="H782" i="1" s="1"/>
  <c r="G788" i="1"/>
  <c r="H788" i="1"/>
  <c r="G791" i="1"/>
  <c r="H791" i="1"/>
  <c r="G799" i="1"/>
  <c r="H799" i="1"/>
  <c r="G805" i="1"/>
  <c r="H805" i="1"/>
  <c r="G812" i="1"/>
  <c r="G811" i="1" s="1"/>
  <c r="G810" i="1" s="1"/>
  <c r="G809" i="1" s="1"/>
  <c r="H812" i="1"/>
  <c r="H811" i="1" s="1"/>
  <c r="H810" i="1" s="1"/>
  <c r="H809" i="1" s="1"/>
  <c r="I26" i="1"/>
  <c r="I28" i="1"/>
  <c r="I34" i="1"/>
  <c r="I33" i="1" s="1"/>
  <c r="I37" i="1"/>
  <c r="I36" i="1" s="1"/>
  <c r="I48" i="1"/>
  <c r="I50" i="1"/>
  <c r="I56" i="1"/>
  <c r="I55" i="1" s="1"/>
  <c r="I59" i="1"/>
  <c r="I63" i="1"/>
  <c r="I67" i="1"/>
  <c r="I66" i="1" s="1"/>
  <c r="I65" i="1" s="1"/>
  <c r="I74" i="1"/>
  <c r="I73" i="1" s="1"/>
  <c r="I72" i="1" s="1"/>
  <c r="I71" i="1" s="1"/>
  <c r="I70" i="1" s="1"/>
  <c r="I79" i="1"/>
  <c r="I78" i="1" s="1"/>
  <c r="I77" i="1" s="1"/>
  <c r="I76" i="1" s="1"/>
  <c r="I85" i="1"/>
  <c r="I84" i="1" s="1"/>
  <c r="I88" i="1"/>
  <c r="I87" i="1" s="1"/>
  <c r="I91" i="1"/>
  <c r="I90" i="1" s="1"/>
  <c r="I96" i="1"/>
  <c r="I95" i="1" s="1"/>
  <c r="I100" i="1"/>
  <c r="I99" i="1" s="1"/>
  <c r="I103" i="1"/>
  <c r="I102" i="1" s="1"/>
  <c r="I108" i="1"/>
  <c r="I107" i="1" s="1"/>
  <c r="I111" i="1"/>
  <c r="I110" i="1" s="1"/>
  <c r="I115" i="1"/>
  <c r="I114" i="1" s="1"/>
  <c r="I117" i="1"/>
  <c r="I118" i="1"/>
  <c r="I120" i="1"/>
  <c r="I121" i="1"/>
  <c r="I123" i="1"/>
  <c r="I124" i="1"/>
  <c r="I128" i="1"/>
  <c r="I127" i="1" s="1"/>
  <c r="I126" i="1" s="1"/>
  <c r="I141" i="1"/>
  <c r="I145" i="1"/>
  <c r="I144" i="1" s="1"/>
  <c r="I143" i="1" s="1"/>
  <c r="I154" i="1"/>
  <c r="I156" i="1"/>
  <c r="I158" i="1"/>
  <c r="I162" i="1"/>
  <c r="I171" i="1"/>
  <c r="I170" i="1" s="1"/>
  <c r="I169" i="1" s="1"/>
  <c r="I178" i="1"/>
  <c r="I177" i="1" s="1"/>
  <c r="I176" i="1" s="1"/>
  <c r="I186" i="1"/>
  <c r="I189" i="1"/>
  <c r="I193" i="1"/>
  <c r="I192" i="1" s="1"/>
  <c r="I191" i="1" s="1"/>
  <c r="I197" i="1"/>
  <c r="I196" i="1" s="1"/>
  <c r="I195" i="1" s="1"/>
  <c r="I201" i="1"/>
  <c r="I200" i="1" s="1"/>
  <c r="I199" i="1" s="1"/>
  <c r="I207" i="1"/>
  <c r="I215" i="1"/>
  <c r="I217" i="1"/>
  <c r="I219" i="1"/>
  <c r="I223" i="1"/>
  <c r="I222" i="1" s="1"/>
  <c r="I227" i="1"/>
  <c r="I226" i="1" s="1"/>
  <c r="I225" i="1" s="1"/>
  <c r="I231" i="1"/>
  <c r="I230" i="1" s="1"/>
  <c r="I229" i="1" s="1"/>
  <c r="I240" i="1"/>
  <c r="I243" i="1"/>
  <c r="I244" i="1"/>
  <c r="I247" i="1"/>
  <c r="I246" i="1" s="1"/>
  <c r="I257" i="1"/>
  <c r="I252" i="1" s="1"/>
  <c r="I263" i="1"/>
  <c r="I267" i="1"/>
  <c r="I269" i="1"/>
  <c r="I273" i="1"/>
  <c r="I275" i="1"/>
  <c r="I283" i="1"/>
  <c r="I282" i="1" s="1"/>
  <c r="I286" i="1"/>
  <c r="I285" i="1" s="1"/>
  <c r="I293" i="1"/>
  <c r="I292" i="1" s="1"/>
  <c r="I291" i="1" s="1"/>
  <c r="I290" i="1" s="1"/>
  <c r="I300" i="1"/>
  <c r="I307" i="1"/>
  <c r="I306" i="1" s="1"/>
  <c r="I305" i="1" s="1"/>
  <c r="I317" i="1"/>
  <c r="I319" i="1"/>
  <c r="I322" i="1"/>
  <c r="I321" i="1" s="1"/>
  <c r="I325" i="1"/>
  <c r="I324" i="1" s="1"/>
  <c r="I330" i="1"/>
  <c r="I333" i="1"/>
  <c r="I336" i="1"/>
  <c r="I335" i="1" s="1"/>
  <c r="I340" i="1"/>
  <c r="I339" i="1" s="1"/>
  <c r="I338" i="1" s="1"/>
  <c r="I344" i="1"/>
  <c r="I343" i="1" s="1"/>
  <c r="I342" i="1" s="1"/>
  <c r="I350" i="1"/>
  <c r="I352" i="1"/>
  <c r="I354" i="1"/>
  <c r="I364" i="1"/>
  <c r="I366" i="1"/>
  <c r="I370" i="1"/>
  <c r="I369" i="1" s="1"/>
  <c r="I373" i="1"/>
  <c r="I372" i="1" s="1"/>
  <c r="I376" i="1"/>
  <c r="I378" i="1"/>
  <c r="I380" i="1"/>
  <c r="I384" i="1"/>
  <c r="I383" i="1" s="1"/>
  <c r="I382" i="1" s="1"/>
  <c r="I393" i="1"/>
  <c r="I392" i="1" s="1"/>
  <c r="I396" i="1"/>
  <c r="I398" i="1"/>
  <c r="I403" i="1"/>
  <c r="I402" i="1" s="1"/>
  <c r="I406" i="1"/>
  <c r="I405" i="1" s="1"/>
  <c r="I413" i="1"/>
  <c r="I412" i="1" s="1"/>
  <c r="I411" i="1" s="1"/>
  <c r="I417" i="1"/>
  <c r="I419" i="1"/>
  <c r="I425" i="1"/>
  <c r="I427" i="1"/>
  <c r="I434" i="1"/>
  <c r="I433" i="1" s="1"/>
  <c r="I432" i="1" s="1"/>
  <c r="I431" i="1" s="1"/>
  <c r="I430" i="1" s="1"/>
  <c r="I440" i="1"/>
  <c r="I439" i="1" s="1"/>
  <c r="I438" i="1" s="1"/>
  <c r="I437" i="1" s="1"/>
  <c r="I453" i="1"/>
  <c r="I452" i="1" s="1"/>
  <c r="I451" i="1" s="1"/>
  <c r="I445" i="1"/>
  <c r="I462" i="1"/>
  <c r="I461" i="1" s="1"/>
  <c r="I460" i="1" s="1"/>
  <c r="I459" i="1" s="1"/>
  <c r="I476" i="1"/>
  <c r="I481" i="1"/>
  <c r="I488" i="1"/>
  <c r="I490" i="1"/>
  <c r="I494" i="1"/>
  <c r="I496" i="1"/>
  <c r="I495" i="1" s="1"/>
  <c r="I500" i="1"/>
  <c r="I503" i="1"/>
  <c r="I509" i="1"/>
  <c r="I512" i="1"/>
  <c r="I520" i="1"/>
  <c r="I523" i="1"/>
  <c r="I532" i="1"/>
  <c r="I535" i="1"/>
  <c r="I538" i="1"/>
  <c r="I537" i="1" s="1"/>
  <c r="I541" i="1"/>
  <c r="I540" i="1" s="1"/>
  <c r="I547" i="1"/>
  <c r="I546" i="1" s="1"/>
  <c r="I550" i="1"/>
  <c r="I549" i="1" s="1"/>
  <c r="I553" i="1"/>
  <c r="I552" i="1" s="1"/>
  <c r="I555" i="1"/>
  <c r="I565" i="1"/>
  <c r="I561" i="1" s="1"/>
  <c r="I571" i="1"/>
  <c r="I573" i="1"/>
  <c r="I578" i="1"/>
  <c r="I577" i="1" s="1"/>
  <c r="I576" i="1" s="1"/>
  <c r="I575" i="1" s="1"/>
  <c r="I580" i="1"/>
  <c r="I587" i="1"/>
  <c r="I586" i="1" s="1"/>
  <c r="I585" i="1" s="1"/>
  <c r="I584" i="1" s="1"/>
  <c r="I583" i="1" s="1"/>
  <c r="I594" i="1"/>
  <c r="I590" i="1" s="1"/>
  <c r="I589" i="1" s="1"/>
  <c r="I604" i="1"/>
  <c r="I606" i="1"/>
  <c r="I608" i="1"/>
  <c r="I610" i="1"/>
  <c r="I618" i="1"/>
  <c r="I620" i="1"/>
  <c r="I622" i="1"/>
  <c r="I624" i="1"/>
  <c r="I630" i="1"/>
  <c r="I632" i="1"/>
  <c r="I635" i="1"/>
  <c r="I634" i="1" s="1"/>
  <c r="I638" i="1"/>
  <c r="I637" i="1" s="1"/>
  <c r="I641" i="1"/>
  <c r="I640" i="1" s="1"/>
  <c r="I644" i="1"/>
  <c r="I643" i="1" s="1"/>
  <c r="I691" i="1"/>
  <c r="I690" i="1" s="1"/>
  <c r="I647" i="1"/>
  <c r="I646" i="1" s="1"/>
  <c r="I653" i="1"/>
  <c r="I655" i="1"/>
  <c r="I658" i="1"/>
  <c r="I657" i="1" s="1"/>
  <c r="I664" i="1"/>
  <c r="I663" i="1" s="1"/>
  <c r="I662" i="1" s="1"/>
  <c r="I668" i="1"/>
  <c r="I667" i="1" s="1"/>
  <c r="I666" i="1" s="1"/>
  <c r="I672" i="1"/>
  <c r="I671" i="1" s="1"/>
  <c r="I670" i="1" s="1"/>
  <c r="I682" i="1"/>
  <c r="I681" i="1" s="1"/>
  <c r="I685" i="1"/>
  <c r="I684" i="1" s="1"/>
  <c r="I688" i="1"/>
  <c r="I687" i="1" s="1"/>
  <c r="I695" i="1"/>
  <c r="I694" i="1" s="1"/>
  <c r="I693" i="1" s="1"/>
  <c r="I699" i="1"/>
  <c r="I698" i="1" s="1"/>
  <c r="I697" i="1" s="1"/>
  <c r="I708" i="1"/>
  <c r="I711" i="1"/>
  <c r="I710" i="1" s="1"/>
  <c r="I717" i="1"/>
  <c r="I716" i="1" s="1"/>
  <c r="I715" i="1" s="1"/>
  <c r="I714" i="1" s="1"/>
  <c r="I713" i="1" s="1"/>
  <c r="I726" i="1"/>
  <c r="I728" i="1"/>
  <c r="I742" i="1"/>
  <c r="I746" i="1"/>
  <c r="I748" i="1"/>
  <c r="I751" i="1"/>
  <c r="I753" i="1"/>
  <c r="I758" i="1"/>
  <c r="I764" i="1"/>
  <c r="I768" i="1"/>
  <c r="I773" i="1"/>
  <c r="I772" i="1" s="1"/>
  <c r="I784" i="1"/>
  <c r="I783" i="1" s="1"/>
  <c r="I782" i="1" s="1"/>
  <c r="I788" i="1"/>
  <c r="I791" i="1"/>
  <c r="I799" i="1"/>
  <c r="I805" i="1"/>
  <c r="I812" i="1"/>
  <c r="I811" i="1" s="1"/>
  <c r="I810" i="1" s="1"/>
  <c r="I809" i="1" s="1"/>
  <c r="F68" i="2"/>
  <c r="E68" i="2"/>
  <c r="D68" i="2"/>
  <c r="F62" i="2"/>
  <c r="E62" i="2"/>
  <c r="D62" i="2"/>
  <c r="F59" i="2"/>
  <c r="E59" i="2"/>
  <c r="D59" i="2"/>
  <c r="F55" i="2"/>
  <c r="E55" i="2"/>
  <c r="D55" i="2"/>
  <c r="F48" i="2"/>
  <c r="E48" i="2"/>
  <c r="D48" i="2"/>
  <c r="F45" i="2"/>
  <c r="E45" i="2"/>
  <c r="D45" i="2"/>
  <c r="F40" i="2"/>
  <c r="E40" i="2"/>
  <c r="D40" i="2"/>
  <c r="F34" i="2"/>
  <c r="E34" i="2"/>
  <c r="D34" i="2"/>
  <c r="F29" i="2"/>
  <c r="E29" i="2"/>
  <c r="D29" i="2"/>
  <c r="F26" i="2"/>
  <c r="E26" i="2"/>
  <c r="D26" i="2"/>
  <c r="F17" i="2"/>
  <c r="E17" i="2"/>
  <c r="D17" i="2"/>
  <c r="I206" i="1" l="1"/>
  <c r="I444" i="1"/>
  <c r="H311" i="1"/>
  <c r="H310" i="1" s="1"/>
  <c r="G32" i="1"/>
  <c r="G31" i="1" s="1"/>
  <c r="H475" i="1"/>
  <c r="H474" i="1" s="1"/>
  <c r="I475" i="1"/>
  <c r="I474" i="1" s="1"/>
  <c r="G798" i="1"/>
  <c r="G797" i="1" s="1"/>
  <c r="G796" i="1" s="1"/>
  <c r="G795" i="1" s="1"/>
  <c r="G741" i="1"/>
  <c r="G444" i="1"/>
  <c r="G443" i="1" s="1"/>
  <c r="G442" i="1" s="1"/>
  <c r="G436" i="1" s="1"/>
  <c r="G312" i="1"/>
  <c r="G311" i="1" s="1"/>
  <c r="G310" i="1" s="1"/>
  <c r="H282" i="1"/>
  <c r="H252" i="1"/>
  <c r="H251" i="1" s="1"/>
  <c r="H250" i="1" s="1"/>
  <c r="H249" i="1" s="1"/>
  <c r="H206" i="1"/>
  <c r="H161" i="1"/>
  <c r="H160" i="1" s="1"/>
  <c r="H358" i="1"/>
  <c r="E72" i="2"/>
  <c r="G757" i="1"/>
  <c r="I757" i="1"/>
  <c r="H757" i="1"/>
  <c r="H741" i="1"/>
  <c r="I741" i="1"/>
  <c r="G475" i="1"/>
  <c r="G474" i="1" s="1"/>
  <c r="G161" i="1"/>
  <c r="G160" i="1" s="1"/>
  <c r="G299" i="1"/>
  <c r="G298" i="1" s="1"/>
  <c r="G297" i="1" s="1"/>
  <c r="G296" i="1" s="1"/>
  <c r="I443" i="1"/>
  <c r="I442" i="1" s="1"/>
  <c r="I436" i="1" s="1"/>
  <c r="H443" i="1"/>
  <c r="H442" i="1" s="1"/>
  <c r="H436" i="1" s="1"/>
  <c r="I237" i="1"/>
  <c r="I236" i="1" s="1"/>
  <c r="I235" i="1" s="1"/>
  <c r="H677" i="1"/>
  <c r="G237" i="1"/>
  <c r="G236" i="1" s="1"/>
  <c r="G235" i="1" s="1"/>
  <c r="I601" i="1"/>
  <c r="I600" i="1" s="1"/>
  <c r="I599" i="1" s="1"/>
  <c r="I598" i="1" s="1"/>
  <c r="H601" i="1"/>
  <c r="H600" i="1" s="1"/>
  <c r="H599" i="1" s="1"/>
  <c r="H598" i="1" s="1"/>
  <c r="H237" i="1"/>
  <c r="H236" i="1" s="1"/>
  <c r="H235" i="1" s="1"/>
  <c r="G601" i="1"/>
  <c r="G600" i="1" s="1"/>
  <c r="G599" i="1" s="1"/>
  <c r="G598" i="1" s="1"/>
  <c r="G252" i="1"/>
  <c r="G251" i="1" s="1"/>
  <c r="G250" i="1" s="1"/>
  <c r="G249" i="1" s="1"/>
  <c r="I677" i="1"/>
  <c r="I375" i="1"/>
  <c r="I368" i="1" s="1"/>
  <c r="I363" i="1"/>
  <c r="I357" i="1" s="1"/>
  <c r="G750" i="1"/>
  <c r="I750" i="1"/>
  <c r="H750" i="1"/>
  <c r="H375" i="1"/>
  <c r="H368" i="1" s="1"/>
  <c r="H363" i="1"/>
  <c r="I617" i="1"/>
  <c r="I616" i="1" s="1"/>
  <c r="I262" i="1"/>
  <c r="I261" i="1" s="1"/>
  <c r="H617" i="1"/>
  <c r="H616" i="1" s="1"/>
  <c r="G677" i="1"/>
  <c r="G617" i="1"/>
  <c r="G616" i="1" s="1"/>
  <c r="G375" i="1"/>
  <c r="G368" i="1" s="1"/>
  <c r="G363" i="1"/>
  <c r="G357" i="1" s="1"/>
  <c r="G282" i="1"/>
  <c r="G281" i="1" s="1"/>
  <c r="G280" i="1" s="1"/>
  <c r="G279" i="1" s="1"/>
  <c r="G262" i="1"/>
  <c r="G132" i="1"/>
  <c r="G131" i="1" s="1"/>
  <c r="G261" i="1"/>
  <c r="H262" i="1"/>
  <c r="H261" i="1" s="1"/>
  <c r="I508" i="1"/>
  <c r="I272" i="1"/>
  <c r="H508" i="1"/>
  <c r="H507" i="1" s="1"/>
  <c r="H272" i="1"/>
  <c r="H271" i="1" s="1"/>
  <c r="G508" i="1"/>
  <c r="G507" i="1" s="1"/>
  <c r="G272" i="1"/>
  <c r="G271" i="1" s="1"/>
  <c r="I251" i="1"/>
  <c r="I250" i="1" s="1"/>
  <c r="I249" i="1" s="1"/>
  <c r="I32" i="1"/>
  <c r="I31" i="1" s="1"/>
  <c r="I424" i="1"/>
  <c r="I423" i="1" s="1"/>
  <c r="I422" i="1" s="1"/>
  <c r="I312" i="1"/>
  <c r="I311" i="1" s="1"/>
  <c r="I310" i="1" s="1"/>
  <c r="I299" i="1"/>
  <c r="I298" i="1" s="1"/>
  <c r="I297" i="1" s="1"/>
  <c r="I296" i="1" s="1"/>
  <c r="I185" i="1"/>
  <c r="I184" i="1" s="1"/>
  <c r="I183" i="1" s="1"/>
  <c r="I182" i="1" s="1"/>
  <c r="I58" i="1"/>
  <c r="I148" i="1"/>
  <c r="I147" i="1" s="1"/>
  <c r="G787" i="1"/>
  <c r="G786" i="1" s="1"/>
  <c r="G781" i="1" s="1"/>
  <c r="G780" i="1" s="1"/>
  <c r="H725" i="1"/>
  <c r="G704" i="1"/>
  <c r="G703" i="1" s="1"/>
  <c r="H652" i="1"/>
  <c r="H651" i="1" s="1"/>
  <c r="H650" i="1" s="1"/>
  <c r="H649" i="1" s="1"/>
  <c r="H577" i="1"/>
  <c r="H576" i="1" s="1"/>
  <c r="H575" i="1" s="1"/>
  <c r="G570" i="1"/>
  <c r="G569" i="1" s="1"/>
  <c r="G568" i="1" s="1"/>
  <c r="G531" i="1"/>
  <c r="G530" i="1" s="1"/>
  <c r="G529" i="1" s="1"/>
  <c r="G528" i="1" s="1"/>
  <c r="G519" i="1"/>
  <c r="G518" i="1" s="1"/>
  <c r="G517" i="1" s="1"/>
  <c r="G499" i="1"/>
  <c r="G498" i="1" s="1"/>
  <c r="G416" i="1"/>
  <c r="G415" i="1" s="1"/>
  <c r="G410" i="1" s="1"/>
  <c r="G409" i="1" s="1"/>
  <c r="G408" i="1" s="1"/>
  <c r="G395" i="1"/>
  <c r="G391" i="1" s="1"/>
  <c r="G390" i="1" s="1"/>
  <c r="G389" i="1" s="1"/>
  <c r="G388" i="1" s="1"/>
  <c r="G349" i="1"/>
  <c r="G348" i="1" s="1"/>
  <c r="G347" i="1" s="1"/>
  <c r="G214" i="1"/>
  <c r="G213" i="1" s="1"/>
  <c r="G212" i="1" s="1"/>
  <c r="G211" i="1" s="1"/>
  <c r="G205" i="1"/>
  <c r="G204" i="1" s="1"/>
  <c r="G203" i="1" s="1"/>
  <c r="G185" i="1"/>
  <c r="G184" i="1" s="1"/>
  <c r="G183" i="1" s="1"/>
  <c r="G182" i="1" s="1"/>
  <c r="G148" i="1"/>
  <c r="G147" i="1" s="1"/>
  <c r="H132" i="1"/>
  <c r="H131" i="1" s="1"/>
  <c r="G113" i="1"/>
  <c r="G58" i="1"/>
  <c r="H42" i="1"/>
  <c r="H25" i="1"/>
  <c r="H24" i="1" s="1"/>
  <c r="H23" i="1" s="1"/>
  <c r="H22" i="1" s="1"/>
  <c r="I329" i="1"/>
  <c r="I328" i="1" s="1"/>
  <c r="I327" i="1" s="1"/>
  <c r="I205" i="1"/>
  <c r="I204" i="1" s="1"/>
  <c r="I203" i="1" s="1"/>
  <c r="I161" i="1"/>
  <c r="I160" i="1" s="1"/>
  <c r="I113" i="1"/>
  <c r="I42" i="1"/>
  <c r="I25" i="1"/>
  <c r="I24" i="1" s="1"/>
  <c r="H798" i="1"/>
  <c r="H797" i="1" s="1"/>
  <c r="H796" i="1" s="1"/>
  <c r="H795" i="1" s="1"/>
  <c r="H787" i="1"/>
  <c r="H786" i="1" s="1"/>
  <c r="H781" i="1" s="1"/>
  <c r="H780" i="1" s="1"/>
  <c r="G725" i="1"/>
  <c r="G724" i="1" s="1"/>
  <c r="G723" i="1" s="1"/>
  <c r="G722" i="1" s="1"/>
  <c r="G721" i="1" s="1"/>
  <c r="H704" i="1"/>
  <c r="H703" i="1" s="1"/>
  <c r="H676" i="1" s="1"/>
  <c r="H675" i="1" s="1"/>
  <c r="G652" i="1"/>
  <c r="G651" i="1" s="1"/>
  <c r="G577" i="1"/>
  <c r="G576" i="1" s="1"/>
  <c r="G575" i="1" s="1"/>
  <c r="H570" i="1"/>
  <c r="H569" i="1" s="1"/>
  <c r="H568" i="1" s="1"/>
  <c r="H531" i="1"/>
  <c r="H530" i="1" s="1"/>
  <c r="H529" i="1" s="1"/>
  <c r="H528" i="1" s="1"/>
  <c r="H519" i="1"/>
  <c r="H518" i="1" s="1"/>
  <c r="H517" i="1" s="1"/>
  <c r="H499" i="1"/>
  <c r="H498" i="1" s="1"/>
  <c r="H416" i="1"/>
  <c r="H415" i="1" s="1"/>
  <c r="H410" i="1" s="1"/>
  <c r="H409" i="1" s="1"/>
  <c r="H408" i="1" s="1"/>
  <c r="H395" i="1"/>
  <c r="H391" i="1" s="1"/>
  <c r="H390" i="1" s="1"/>
  <c r="H389" i="1" s="1"/>
  <c r="H349" i="1"/>
  <c r="H348" i="1" s="1"/>
  <c r="H347" i="1" s="1"/>
  <c r="H214" i="1"/>
  <c r="H213" i="1" s="1"/>
  <c r="H212" i="1" s="1"/>
  <c r="H211" i="1" s="1"/>
  <c r="H205" i="1"/>
  <c r="H204" i="1" s="1"/>
  <c r="H203" i="1" s="1"/>
  <c r="H185" i="1"/>
  <c r="H184" i="1" s="1"/>
  <c r="H183" i="1" s="1"/>
  <c r="H182" i="1" s="1"/>
  <c r="H148" i="1"/>
  <c r="H147" i="1" s="1"/>
  <c r="H113" i="1"/>
  <c r="H58" i="1"/>
  <c r="G42" i="1"/>
  <c r="G25" i="1"/>
  <c r="G24" i="1" s="1"/>
  <c r="G23" i="1" s="1"/>
  <c r="G22" i="1" s="1"/>
  <c r="I175" i="1"/>
  <c r="I174" i="1" s="1"/>
  <c r="I106" i="1"/>
  <c r="I105" i="1" s="1"/>
  <c r="I94" i="1"/>
  <c r="I93" i="1" s="1"/>
  <c r="I83" i="1"/>
  <c r="I82" i="1" s="1"/>
  <c r="I132" i="1"/>
  <c r="I131" i="1" s="1"/>
  <c r="I798" i="1"/>
  <c r="I787" i="1"/>
  <c r="I786" i="1" s="1"/>
  <c r="I781" i="1" s="1"/>
  <c r="I780" i="1" s="1"/>
  <c r="I725" i="1"/>
  <c r="I704" i="1"/>
  <c r="I703" i="1" s="1"/>
  <c r="I676" i="1" s="1"/>
  <c r="I675" i="1" s="1"/>
  <c r="I652" i="1"/>
  <c r="I651" i="1" s="1"/>
  <c r="I650" i="1" s="1"/>
  <c r="I649" i="1" s="1"/>
  <c r="I570" i="1"/>
  <c r="I569" i="1" s="1"/>
  <c r="I568" i="1" s="1"/>
  <c r="I567" i="1" s="1"/>
  <c r="I531" i="1"/>
  <c r="I530" i="1" s="1"/>
  <c r="I529" i="1" s="1"/>
  <c r="I528" i="1" s="1"/>
  <c r="I519" i="1"/>
  <c r="I518" i="1" s="1"/>
  <c r="I517" i="1" s="1"/>
  <c r="I507" i="1"/>
  <c r="I506" i="1" s="1"/>
  <c r="I499" i="1"/>
  <c r="I498" i="1" s="1"/>
  <c r="I416" i="1"/>
  <c r="I415" i="1" s="1"/>
  <c r="I410" i="1" s="1"/>
  <c r="I409" i="1" s="1"/>
  <c r="I408" i="1" s="1"/>
  <c r="I395" i="1"/>
  <c r="I349" i="1"/>
  <c r="I348" i="1" s="1"/>
  <c r="I347" i="1" s="1"/>
  <c r="I271" i="1"/>
  <c r="I214" i="1"/>
  <c r="I213" i="1" s="1"/>
  <c r="I212" i="1" s="1"/>
  <c r="I211" i="1" s="1"/>
  <c r="H661" i="1"/>
  <c r="H660" i="1" s="1"/>
  <c r="H545" i="1"/>
  <c r="H544" i="1" s="1"/>
  <c r="H543" i="1" s="1"/>
  <c r="H328" i="1"/>
  <c r="H327" i="1" s="1"/>
  <c r="H296" i="1"/>
  <c r="H281" i="1"/>
  <c r="H280" i="1" s="1"/>
  <c r="H279" i="1" s="1"/>
  <c r="H242" i="1"/>
  <c r="H106" i="1"/>
  <c r="H105" i="1" s="1"/>
  <c r="H94" i="1"/>
  <c r="H93" i="1" s="1"/>
  <c r="H83" i="1"/>
  <c r="H82" i="1" s="1"/>
  <c r="G661" i="1"/>
  <c r="G660" i="1" s="1"/>
  <c r="G545" i="1"/>
  <c r="G544" i="1" s="1"/>
  <c r="G543" i="1" s="1"/>
  <c r="G328" i="1"/>
  <c r="G327" i="1" s="1"/>
  <c r="G242" i="1"/>
  <c r="G106" i="1"/>
  <c r="G105" i="1" s="1"/>
  <c r="G94" i="1"/>
  <c r="G93" i="1" s="1"/>
  <c r="G83" i="1"/>
  <c r="G82" i="1" s="1"/>
  <c r="H593" i="1"/>
  <c r="H592" i="1" s="1"/>
  <c r="H591" i="1" s="1"/>
  <c r="H564" i="1"/>
  <c r="H563" i="1" s="1"/>
  <c r="H562" i="1" s="1"/>
  <c r="G593" i="1"/>
  <c r="G592" i="1" s="1"/>
  <c r="G591" i="1" s="1"/>
  <c r="G564" i="1"/>
  <c r="G563" i="1" s="1"/>
  <c r="G562" i="1" s="1"/>
  <c r="I807" i="1"/>
  <c r="I808" i="1"/>
  <c r="I582" i="1"/>
  <c r="I661" i="1"/>
  <c r="I660" i="1" s="1"/>
  <c r="I545" i="1"/>
  <c r="I544" i="1" s="1"/>
  <c r="I543" i="1" s="1"/>
  <c r="H807" i="1"/>
  <c r="H808" i="1"/>
  <c r="G173" i="1"/>
  <c r="I593" i="1"/>
  <c r="I592" i="1" s="1"/>
  <c r="I591" i="1" s="1"/>
  <c r="I564" i="1"/>
  <c r="I563" i="1" s="1"/>
  <c r="I562" i="1" s="1"/>
  <c r="I391" i="1"/>
  <c r="I390" i="1" s="1"/>
  <c r="I389" i="1" s="1"/>
  <c r="I281" i="1"/>
  <c r="I280" i="1" s="1"/>
  <c r="I279" i="1" s="1"/>
  <c r="I242" i="1"/>
  <c r="G807" i="1"/>
  <c r="G808" i="1"/>
  <c r="H173" i="1"/>
  <c r="D72" i="2"/>
  <c r="F72" i="2"/>
  <c r="H740" i="1" l="1"/>
  <c r="H739" i="1" s="1"/>
  <c r="H738" i="1" s="1"/>
  <c r="H357" i="1"/>
  <c r="G234" i="1"/>
  <c r="G260" i="1"/>
  <c r="G259" i="1" s="1"/>
  <c r="G676" i="1"/>
  <c r="G675" i="1" s="1"/>
  <c r="I234" i="1"/>
  <c r="H234" i="1"/>
  <c r="I356" i="1"/>
  <c r="I346" i="1" s="1"/>
  <c r="G41" i="1"/>
  <c r="G40" i="1" s="1"/>
  <c r="G30" i="1" s="1"/>
  <c r="H615" i="1"/>
  <c r="H614" i="1" s="1"/>
  <c r="G130" i="1"/>
  <c r="G81" i="1" s="1"/>
  <c r="H356" i="1"/>
  <c r="H346" i="1" s="1"/>
  <c r="I724" i="1"/>
  <c r="I723" i="1" s="1"/>
  <c r="I722" i="1" s="1"/>
  <c r="H724" i="1"/>
  <c r="H723" i="1" s="1"/>
  <c r="H722" i="1" s="1"/>
  <c r="H737" i="1"/>
  <c r="I740" i="1"/>
  <c r="I739" i="1" s="1"/>
  <c r="H130" i="1"/>
  <c r="H81" i="1" s="1"/>
  <c r="I473" i="1"/>
  <c r="I260" i="1"/>
  <c r="I259" i="1" s="1"/>
  <c r="H260" i="1"/>
  <c r="H259" i="1" s="1"/>
  <c r="I421" i="1"/>
  <c r="I429" i="1"/>
  <c r="G527" i="1"/>
  <c r="I130" i="1"/>
  <c r="I81" i="1" s="1"/>
  <c r="I615" i="1"/>
  <c r="I614" i="1" s="1"/>
  <c r="H794" i="1"/>
  <c r="G356" i="1"/>
  <c r="G346" i="1" s="1"/>
  <c r="G615" i="1"/>
  <c r="G614" i="1" s="1"/>
  <c r="I41" i="1"/>
  <c r="I40" i="1" s="1"/>
  <c r="I30" i="1" s="1"/>
  <c r="H181" i="1"/>
  <c r="G181" i="1"/>
  <c r="H429" i="1"/>
  <c r="G429" i="1"/>
  <c r="G473" i="1"/>
  <c r="G567" i="1"/>
  <c r="G560" i="1" s="1"/>
  <c r="H41" i="1"/>
  <c r="H40" i="1" s="1"/>
  <c r="H30" i="1" s="1"/>
  <c r="H527" i="1"/>
  <c r="G740" i="1"/>
  <c r="G739" i="1" s="1"/>
  <c r="H473" i="1"/>
  <c r="H567" i="1"/>
  <c r="H560" i="1" s="1"/>
  <c r="H388" i="1"/>
  <c r="G650" i="1"/>
  <c r="G649" i="1" s="1"/>
  <c r="H506" i="1"/>
  <c r="G506" i="1"/>
  <c r="I309" i="1"/>
  <c r="G233" i="1"/>
  <c r="I797" i="1"/>
  <c r="I23" i="1"/>
  <c r="I173" i="1"/>
  <c r="I560" i="1"/>
  <c r="G309" i="1"/>
  <c r="H309" i="1"/>
  <c r="I181" i="1"/>
  <c r="G794" i="1"/>
  <c r="I527" i="1"/>
  <c r="I388" i="1"/>
  <c r="I295" i="1" l="1"/>
  <c r="H467" i="1"/>
  <c r="H466" i="1" s="1"/>
  <c r="I467" i="1"/>
  <c r="I466" i="1" s="1"/>
  <c r="G467" i="1"/>
  <c r="G466" i="1" s="1"/>
  <c r="I738" i="1"/>
  <c r="I737" i="1" s="1"/>
  <c r="G738" i="1"/>
  <c r="G737" i="1" s="1"/>
  <c r="G720" i="1" s="1"/>
  <c r="I233" i="1"/>
  <c r="G526" i="1"/>
  <c r="I721" i="1"/>
  <c r="H721" i="1"/>
  <c r="H720" i="1" s="1"/>
  <c r="G597" i="1"/>
  <c r="I597" i="1"/>
  <c r="H597" i="1"/>
  <c r="H233" i="1"/>
  <c r="I526" i="1"/>
  <c r="G21" i="1"/>
  <c r="H526" i="1"/>
  <c r="G295" i="1"/>
  <c r="H21" i="1"/>
  <c r="H295" i="1"/>
  <c r="I22" i="1"/>
  <c r="I796" i="1"/>
  <c r="I720" i="1" l="1"/>
  <c r="G20" i="1"/>
  <c r="G816" i="1" s="1"/>
  <c r="I795" i="1"/>
  <c r="I21" i="1"/>
  <c r="I20" i="1" s="1"/>
  <c r="H20" i="1"/>
  <c r="H816" i="1" s="1"/>
  <c r="I794" i="1" l="1"/>
  <c r="I816" i="1" s="1"/>
</calcChain>
</file>

<file path=xl/sharedStrings.xml><?xml version="1.0" encoding="utf-8"?>
<sst xmlns="http://schemas.openxmlformats.org/spreadsheetml/2006/main" count="3741" uniqueCount="821">
  <si>
    <t xml:space="preserve">бюджетных средств, разделам, подразделам и целевым статьям (муниципальным программам и </t>
  </si>
  <si>
    <t>непрограммным направлениям деятельности), группам  и подгруппам видов расходов</t>
  </si>
  <si>
    <t>классификации расходов бюджетов на 2024 год и плановый период 2025 и 2026 годов</t>
  </si>
  <si>
    <t>(тыс. рублей)</t>
  </si>
  <si>
    <t>НАИМЕНОВАНИЕ</t>
  </si>
  <si>
    <t>ГРБС</t>
  </si>
  <si>
    <t>Рз</t>
  </si>
  <si>
    <t>Пр</t>
  </si>
  <si>
    <t>КЦСР</t>
  </si>
  <si>
    <t>КВР</t>
  </si>
  <si>
    <t>Сумма</t>
  </si>
  <si>
    <t>2024 год</t>
  </si>
  <si>
    <t>2025 год</t>
  </si>
  <si>
    <t>2026 год</t>
  </si>
  <si>
    <t>Администрация Тарногского муниципального округа</t>
  </si>
  <si>
    <t>Общегосударственные вопросы</t>
  </si>
  <si>
    <t>01</t>
  </si>
  <si>
    <t>Функционирование высшего должностного лица субъекта Российской Федерации и  муниципального образования</t>
  </si>
  <si>
    <t>02</t>
  </si>
  <si>
    <t>Муниципальная программа "Совершенствование муниципального управления в Тарногском муниципальном округе на 2023-2028 годы"</t>
  </si>
  <si>
    <t>22 0 00 00000</t>
  </si>
  <si>
    <t>Подпрограмма "Совершенствование системы муниципальной службы в Тарногском муниципальном районе"</t>
  </si>
  <si>
    <t>22 1 00 00000</t>
  </si>
  <si>
    <t>Основное мероприятие "Совершенствование организационных и правовых механизмов профессиональной служебной деятельности муниципальных служащих органов местного самоуправления округа"</t>
  </si>
  <si>
    <t>22 1 01 00000</t>
  </si>
  <si>
    <t>Обеспечение деятельности высшего должностного лица органа местного самоуправления</t>
  </si>
  <si>
    <t>22 1 01 01190</t>
  </si>
  <si>
    <t>Расходы на выплаты персоналу государственных (муниципальных) органов</t>
  </si>
  <si>
    <t xml:space="preserve">Средства на реализацию расходных обязательств в части обеспечения выплаты заработной платы работникам муниципальных учреждений </t>
  </si>
  <si>
    <t>22 1 01 70030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</si>
  <si>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Федерации,местных администраций</t>
  </si>
  <si>
    <t>04</t>
  </si>
  <si>
    <t>Муниципальная программа "Оздоровление окружающей среды Тарногского муниципального округа на 2023-2027 годы"</t>
  </si>
  <si>
    <t>13 0 00 00000</t>
  </si>
  <si>
    <t>Подпрограмма "Оздоровление окружающей среды Тарногского муниципального округа"</t>
  </si>
  <si>
    <t>13 1 00 00000</t>
  </si>
  <si>
    <t>Основное мероприятие "Рациональное использование водных ресурсов"</t>
  </si>
  <si>
    <t>13 1 01 00000</t>
  </si>
  <si>
    <t>Средства на проведение природоохранных мероприятий в сфере окружающей среды</t>
  </si>
  <si>
    <t>13 1 01 21110</t>
  </si>
  <si>
    <t>120</t>
  </si>
  <si>
    <t>Основное мероприятие "Мероприятия по обеспечению экологической безопасности и рациональному природопользованию"</t>
  </si>
  <si>
    <t>13 1 03 00000</t>
  </si>
  <si>
    <t>Единая субвенция</t>
  </si>
  <si>
    <t>13 1 03 72310</t>
  </si>
  <si>
    <t>Иные закупки товаров , работ и услуг для обеспечения государственных (муниципальных) нужд</t>
  </si>
  <si>
    <t>240</t>
  </si>
  <si>
    <t>Подпрограмма "Совершенствование системы муниципальной службы в Тарногском муниципальном округе"</t>
  </si>
  <si>
    <t>Расходы на обеспечение функций органов власти</t>
  </si>
  <si>
    <t>22 1 01 02190</t>
  </si>
  <si>
    <t>Социальные  выплаты  гражданам, кроме публичных нормативных социальных выплат</t>
  </si>
  <si>
    <t>320</t>
  </si>
  <si>
    <t>Уплата налогов,сборов и иных платежей</t>
  </si>
  <si>
    <t>850</t>
  </si>
  <si>
    <t>22 1 01 72310</t>
  </si>
  <si>
    <t>Средства  на осуществление государственных полномочий в соответствии с законом области от 28 апреля 2006 года № 1443-ОЗ "О наделении органов местного самоуправления муниципальных районов и городских округов Вологодской области отдельными государственными полномочиями в сфере архивного дела"</t>
  </si>
  <si>
    <t>22 1 01 72190</t>
  </si>
  <si>
    <t>Основное мероприятие  "Обеспечение освещения деятельности органов местного самоуправления в средствах массовой информации"</t>
  </si>
  <si>
    <t>22 1 02 00000</t>
  </si>
  <si>
    <t>Обеспечение мероприятий, проводимых органами исполнительной власти</t>
  </si>
  <si>
    <t>22 1 02 21120</t>
  </si>
  <si>
    <t>Основное мероприятие "Обеспечение деятельности  отдела по работе с территориями"</t>
  </si>
  <si>
    <t>22 1 03 00000</t>
  </si>
  <si>
    <t>22 1 03 02190</t>
  </si>
  <si>
    <t>22 1 03 70030</t>
  </si>
  <si>
    <t>Резервные фонды</t>
  </si>
  <si>
    <t>70 0 00 00000</t>
  </si>
  <si>
    <t>Резервные фонды исполнительных органов</t>
  </si>
  <si>
    <t>70 5 00 00000</t>
  </si>
  <si>
    <t>Резервные фонды местных администраций</t>
  </si>
  <si>
    <t>70 5 00 00001</t>
  </si>
  <si>
    <t>Судебная система</t>
  </si>
  <si>
    <t>05</t>
  </si>
  <si>
    <t>Средства на осуществление полномочий по составлению (изменению) списков кандидатов в присяжные заседатели федеральных судов общей юрисдикции в РФ</t>
  </si>
  <si>
    <t>22 1 01 51200</t>
  </si>
  <si>
    <t>11</t>
  </si>
  <si>
    <t>70  0 00  00000</t>
  </si>
  <si>
    <t>70  5 00  00000</t>
  </si>
  <si>
    <t>70  5 00  00001</t>
  </si>
  <si>
    <t>Резервные средства</t>
  </si>
  <si>
    <t>870</t>
  </si>
  <si>
    <t>Другие общегосударственные вопросы</t>
  </si>
  <si>
    <t>13</t>
  </si>
  <si>
    <t>Муниципальная программа "Поддержка социально ориентированных некоммерческих организаций в Тарногском муниципальном округе" на 2023-2027 годы</t>
  </si>
  <si>
    <t xml:space="preserve"> 05 0 00 00000</t>
  </si>
  <si>
    <t xml:space="preserve">Подпрограмма "Поддержка социально ориентированых некоммерческих организаций" </t>
  </si>
  <si>
    <t>05 1 00 00000</t>
  </si>
  <si>
    <t>Основное мероприятие "Финансовая поддержка социально ориентированой некоммерческой организации Тарногская районная организация общероссийской организации "Всероссийское общество  инвалидов"</t>
  </si>
  <si>
    <t>05 1 01 00000</t>
  </si>
  <si>
    <t>Предоставление субсидий социально ориентированным некоммерческим организациям</t>
  </si>
  <si>
    <t>05 1 01 60050</t>
  </si>
  <si>
    <t>Субсидии некоммерческим организациям (за исключением государственных (муниципальных) учреждений)</t>
  </si>
  <si>
    <t>630</t>
  </si>
  <si>
    <t>Основное мероприятие "Финансовая поддержка социально ориентированной некоммерческой организации Тарногское районное отделение Всероссийской общественной организации ветеранов (пенсионеров) войны, труда, вооруженных сил и правоохранительных органов</t>
  </si>
  <si>
    <t>05 1 02 00000</t>
  </si>
  <si>
    <t>05 1 02 60050</t>
  </si>
  <si>
    <t>Основное мероприятие "Финансовая поддержка социально ориентированных некоммерческих организаций"</t>
  </si>
  <si>
    <t>05 1 03 00000</t>
  </si>
  <si>
    <t>05 1 03 60050</t>
  </si>
  <si>
    <t>Муниципальная программа "Развитие кадрового потенциала в Тарногском муниципальном округе на 2023-2027 годы"</t>
  </si>
  <si>
    <t>07 0 00 00000</t>
  </si>
  <si>
    <t>Подпрограмма  "Развитие кадрового потенциала в Тарногском муниципальном округе"</t>
  </si>
  <si>
    <t>07 1 00 00000</t>
  </si>
  <si>
    <t>Основное мероприятие "Организация работы по подготовке, переподготовке и повышению квалификации кадров органов местного самоуправления, предприятий, учреждений и организаций в соответствии с действующим законодательством"</t>
  </si>
  <si>
    <t>07 1 01 00000</t>
  </si>
  <si>
    <t>Средства на проведение мероприятий, предусмотренных программой</t>
  </si>
  <si>
    <t>07 1 01 07950</t>
  </si>
  <si>
    <t>Стипендии</t>
  </si>
  <si>
    <t>340</t>
  </si>
  <si>
    <t>Основное мероприятие "Проведение районного праздника труда"</t>
  </si>
  <si>
    <t>07 1 02 00000</t>
  </si>
  <si>
    <t>07 1 02 07950</t>
  </si>
  <si>
    <t>Основное мероприятие "Проведение торжественных мероприятий, посвященных профессиональным праздникам, чествованию передовиков производства"</t>
  </si>
  <si>
    <t>07 1 03 00000</t>
  </si>
  <si>
    <t>07 1 03 07950</t>
  </si>
  <si>
    <t>16 0 00 00000</t>
  </si>
  <si>
    <t xml:space="preserve">Подпрограмма "Развитие малого и среднего предпринимательства в Тарногском муниципальном округе" </t>
  </si>
  <si>
    <t>16 1 00 00000</t>
  </si>
  <si>
    <t>Основное мероприятие "Проведение выставочно-ярмарочных мероприятий с участием субъектов малого и среднего предпринимательства округа"</t>
  </si>
  <si>
    <t>16 1 01 00000</t>
  </si>
  <si>
    <t>16 1 01 21120</t>
  </si>
  <si>
    <t>Основное мероприятие "Оказание субъектам малого предпринимательства консультационной и организационной поддержки"</t>
  </si>
  <si>
    <t>16 1 02 00000</t>
  </si>
  <si>
    <t>16 1 02 21120</t>
  </si>
  <si>
    <t>Муниципальная программа "Противодействие коррупции в Тарногском муниципальном округе на 2024-2029 годы"</t>
  </si>
  <si>
    <t>19 0 00 00000</t>
  </si>
  <si>
    <t>Основное мероприятие "Совершенствование механизмов антикоррупционной экспертизы нормативных правовых актов округа"</t>
  </si>
  <si>
    <t>19 0 01 00000</t>
  </si>
  <si>
    <t>19 0 01 07950</t>
  </si>
  <si>
    <t>Основное мероприятие "Поддержка мер общественного антикоррупционного контроля"</t>
  </si>
  <si>
    <t>19 0 04 00000</t>
  </si>
  <si>
    <t>19 0 04 07950</t>
  </si>
  <si>
    <t>Основное мероприятие "Совершенствование системы муниципальной службы округа"</t>
  </si>
  <si>
    <t>19 0 05 00000</t>
  </si>
  <si>
    <t>19 0 05 07950</t>
  </si>
  <si>
    <t>Основное мероприятие "Поддержка институтов гражданского общества и граждан по противодействию коррупции"</t>
  </si>
  <si>
    <t>19 0 06 00000</t>
  </si>
  <si>
    <t>19 0 06 07950</t>
  </si>
  <si>
    <t>Муниципальная программа "Развитие пчеловодства в Тарногском муниципальном округе на 2024-2028 годы"</t>
  </si>
  <si>
    <t>20 0 00 00000</t>
  </si>
  <si>
    <t>Основное мероприятие "Совершенствование информационной поддержки, пропаганда пчеловодства на территории округа и области, развитие туристической инфраструктуры"</t>
  </si>
  <si>
    <t>20 0 01 07950</t>
  </si>
  <si>
    <t>22 1 01 21120</t>
  </si>
  <si>
    <t>Дополнительные ежемесячные денежные выплаты лицам, удостоенным звания "Почетный гражданин Тарногского муниципального округа"</t>
  </si>
  <si>
    <t>22 1 01 21500</t>
  </si>
  <si>
    <t>Публичные нормативные выплаты гражданам несоциального характера</t>
  </si>
  <si>
    <t>330</t>
  </si>
  <si>
    <t>Основное мероприятие "Реализация регионального проекта "Культурная среда"</t>
  </si>
  <si>
    <t>22 1 А1 00000</t>
  </si>
  <si>
    <t>Средства на обеспечение учреждений культуры специализированным автотранспортом для обслуживания населения, в том числе сельского населения</t>
  </si>
  <si>
    <t>22 1 А1 55198</t>
  </si>
  <si>
    <t>Подпрограмма "Создание условий для обеспечения выполнения органами местного самоуправления своих полномочий"</t>
  </si>
  <si>
    <t>22 2 00 00000</t>
  </si>
  <si>
    <t>Основное мероприятие  "Обеспечение деятельности органов местного самоуправления и муниципальных учреждений округа"</t>
  </si>
  <si>
    <t>22 2 01 00000</t>
  </si>
  <si>
    <t>Содержание казенного учреждения "Центр бюджетного учета и обеспечения деятельности муниципальных учреждений "</t>
  </si>
  <si>
    <t>22 2 01 40590</t>
  </si>
  <si>
    <t>Расходы на выплаты персоналу казенных учреждений</t>
  </si>
  <si>
    <t>110</t>
  </si>
  <si>
    <t>22 2 01 70030</t>
  </si>
  <si>
    <t>Средства на обеспечение дошкольного образования  и образовательного процесса в муниципальных образовательных организациях</t>
  </si>
  <si>
    <t>22 2 01 72010</t>
  </si>
  <si>
    <t xml:space="preserve">01 </t>
  </si>
  <si>
    <t>22 2 01 72190</t>
  </si>
  <si>
    <t>Подпрограмма "Снижение административных барьеров и повышение доступности муниципальных услуг,в том числе на базе многофункционального центра "</t>
  </si>
  <si>
    <t>22 3 00 00000</t>
  </si>
  <si>
    <t>Основное мероприятие "Совершенствование деятельности многофункционального  центра"</t>
  </si>
  <si>
    <t>22 3 01 00000</t>
  </si>
  <si>
    <t>Средства на финансирование мероприятий в сфере деятельности многофункциональных центров</t>
  </si>
  <si>
    <t xml:space="preserve"> 22 3 01 02250</t>
  </si>
  <si>
    <t>Средства  на осуществление отдельных государственных полномочий в соответствии с законом области "О наделении  органов местного самоуправления отдельными государственными полномочиями в сфере организации деятельности многофункциональных центров предоставления государственных и муниципальных услуг"</t>
  </si>
  <si>
    <t>22 3 01 72250</t>
  </si>
  <si>
    <t>244</t>
  </si>
  <si>
    <t>Национальная оборона</t>
  </si>
  <si>
    <t>Мобильная и вневойсковая подготовка</t>
  </si>
  <si>
    <t>03</t>
  </si>
  <si>
    <t>Средства на осуществление первичного воинского учета на территориях, где отсутствуют военные комиссариаты</t>
  </si>
  <si>
    <t>22 1 03 51180</t>
  </si>
  <si>
    <t>Национальная безопасность и правоохранительная деятельность</t>
  </si>
  <si>
    <t>Гражданская оборона</t>
  </si>
  <si>
    <t>09</t>
  </si>
  <si>
    <t>Муниципальная программа "Защита населения и территории Тарногского муниципального округа от чрезвычайных ситуаций, обеспечение пожарной безопасности и безопасности людей на водных объектах на 2023-2027 гг."</t>
  </si>
  <si>
    <t>03 0 00 00000</t>
  </si>
  <si>
    <t xml:space="preserve">Подпрограмма "Развитие единой дежурно-диспетчерской службы и дежурной смены оператора Системы-112" </t>
  </si>
  <si>
    <t>03 1 00 00000</t>
  </si>
  <si>
    <t>Основное мероприятие "Обеспечение деятельности ЕДДС"</t>
  </si>
  <si>
    <t>03 1 01 00000</t>
  </si>
  <si>
    <t>Содержание казенного учреждения "Центр обеспечения деятельности муниципальных учреждений "(ЕДДС)</t>
  </si>
  <si>
    <t>03 1 01 40590</t>
  </si>
  <si>
    <t xml:space="preserve">03 </t>
  </si>
  <si>
    <t>03 1 01 70030</t>
  </si>
  <si>
    <t xml:space="preserve">Подпрограмма "Снижение рисков и смягчение последствий чрезвычайных ситуаций природного и техногенного характера на территории Тарногского муниципального округа" </t>
  </si>
  <si>
    <t>03 2 00 00000</t>
  </si>
  <si>
    <t>Основное мероприятие "Мероприятия по предупреждению и ликвидации чрезвычайных ситуаций на территории Тарногского округа"</t>
  </si>
  <si>
    <t>03 2 01 00000</t>
  </si>
  <si>
    <t>Средства на реализацию мероприятий, направленных на снижение рисков и смягчение  последствий чрезвычайных ситуаций природного и техногенного характера</t>
  </si>
  <si>
    <t>03 2 01 21090</t>
  </si>
  <si>
    <t>Подпрограмма "Обеспечение безопасности и охраны жизни людей на водных объектах в Тарногском округе"</t>
  </si>
  <si>
    <t>03 4 00 00000</t>
  </si>
  <si>
    <t>Основное мероприятие "Оборудование и содержание мест массового отдыха населения на водных объектах округа"</t>
  </si>
  <si>
    <t>Средства на реализацию мероприятий в сфере обеспечения  безопасности людей на водных объектах, охране их жизни и здоровья, осуществляемые  органами местного самоуправления</t>
  </si>
  <si>
    <t xml:space="preserve">03 4 01 21080 </t>
  </si>
  <si>
    <t>03 4 01 21080</t>
  </si>
  <si>
    <t>Защита населения и территории от  чрезвычайных ситуаций природного и техногенного характера,пожарная безопасность</t>
  </si>
  <si>
    <t>10</t>
  </si>
  <si>
    <t>Подпрограмма "Пожарная безопасность в Тарногском округе"</t>
  </si>
  <si>
    <t>03 3 00 00000</t>
  </si>
  <si>
    <t>Основное мероприятие "Содержание и строительство пожарных водоемов на территории Тарногского округа"</t>
  </si>
  <si>
    <t>03 3 01 00000</t>
  </si>
  <si>
    <t>Средства на реализацию мероприятий  по обеспечению пожарной безопасности</t>
  </si>
  <si>
    <t>03 3 01 21150</t>
  </si>
  <si>
    <t>Средства на реализацию инициативных проектов</t>
  </si>
  <si>
    <t>Другие вопросы в области национальной безопасности и правоохранительной деятельности</t>
  </si>
  <si>
    <t>14</t>
  </si>
  <si>
    <t>Муниципальная программа "Обеспечение  профилактики правонарушений, безопасности населения и территории  Тарногского муниципального округа  на 2023-2027 годы"</t>
  </si>
  <si>
    <t>08 0 00 00000</t>
  </si>
  <si>
    <t>Подпрограмма "Профилактика преступлений и иных правонарушений"</t>
  </si>
  <si>
    <t xml:space="preserve"> 08 1 00 00000</t>
  </si>
  <si>
    <t>Основное мероприятие "Профилактика преступлений и иных правонарушений"</t>
  </si>
  <si>
    <t xml:space="preserve"> 08 1 01 00000</t>
  </si>
  <si>
    <t>Средства на проведение мероприятий по антитеррористической защищенности мест массового пребывания людей</t>
  </si>
  <si>
    <t>08 1 01 S1130</t>
  </si>
  <si>
    <t>Средства на внедрение и (или) эксплуатацию аппаратно-программного комплекса "Безопасный город"</t>
  </si>
  <si>
    <t>08 1 01 S1060</t>
  </si>
  <si>
    <t>08 1 01 07950</t>
  </si>
  <si>
    <t>Иные выплаты населению</t>
  </si>
  <si>
    <t>Основное мероприятие "Реализация профилактических и пропагандистских мер, направленных на культурное, спортивное, правовое, нравственное и военно-патриотическое воспитание граждан"</t>
  </si>
  <si>
    <t>08 1 02 00000</t>
  </si>
  <si>
    <t>08 1 02 07950</t>
  </si>
  <si>
    <t>Подпрограмма "Безопасность дорожного движения"</t>
  </si>
  <si>
    <t>08 2 00 00000</t>
  </si>
  <si>
    <t>Основное мероприятие "Предупреждение опасного поведения участников дорожного движения путем организации  и проведения профилактических мероприятий, и  их информационно-пропагандистское сопровождение"</t>
  </si>
  <si>
    <t>08 2 01 00000</t>
  </si>
  <si>
    <t>08 2 01 07950</t>
  </si>
  <si>
    <t>Подпрограмма "Противодействие незаконному обороту наркотиков, снижение масштабов злоупотребления  алкогольной продукцией, профилактика алкоголизма и наркомании"</t>
  </si>
  <si>
    <t xml:space="preserve"> 08 3 00 00000</t>
  </si>
  <si>
    <t>Основное мероприятие "Профилактика незаконного оборота наркотиков, зависимости от психоактивных  веществ, снижение масштабов злоупотребления алкогольной продукцией, профилактика алкоголизма и наркомании"</t>
  </si>
  <si>
    <t xml:space="preserve"> 08 3 01 00000</t>
  </si>
  <si>
    <t>08 3 01 07950</t>
  </si>
  <si>
    <t>Национальная экономика</t>
  </si>
  <si>
    <t>Сельское хозяйство и рыболовство</t>
  </si>
  <si>
    <t>15 0 00 00000</t>
  </si>
  <si>
    <t>Подпрограмма "Предотвращение распространения сорного растения борщевик Сосновского на территории Тарногского муниципального округа"</t>
  </si>
  <si>
    <t>15 1 00 00000</t>
  </si>
  <si>
    <t>Основное мероприятие "Проведение химических мер борьбы с борщевиком"</t>
  </si>
  <si>
    <t>15 1 01 00000</t>
  </si>
  <si>
    <t>Средства на проведение мероприятий по предотвращению распространения сорного растения борщевик Сосновского</t>
  </si>
  <si>
    <t>15 1 01 S1400</t>
  </si>
  <si>
    <t>20 0 01 00000</t>
  </si>
  <si>
    <t>Основное мероприятие "Профилактические мероприятия по предотвращению распространения болезней пчел"</t>
  </si>
  <si>
    <t>20 0 02 00000</t>
  </si>
  <si>
    <t>20 0 02 07950</t>
  </si>
  <si>
    <t>Транспорт</t>
  </si>
  <si>
    <t>08</t>
  </si>
  <si>
    <t>Муниципальная программа "Развитие и совершенствование сети автомобильных дорог общего пользования местного значения на территории  Тарногского муниципального округа на период 2023-2033 г.г."</t>
  </si>
  <si>
    <t>11 0 00 00000</t>
  </si>
  <si>
    <t>Подпрограмма "Транспортное обслуживание населения"</t>
  </si>
  <si>
    <t>11 4 00 00000</t>
  </si>
  <si>
    <t>Основное мероприятие "Поддержка транспортных организаций  и ндивидуальных предпринимателей"</t>
  </si>
  <si>
    <t>11 4 01 00000</t>
  </si>
  <si>
    <t>Средства на организацию транспортного обслуживания населения на муниципальных маршрутах регулярных перевозок по регулируемым тарифам</t>
  </si>
  <si>
    <t>11 4 01 S1370</t>
  </si>
  <si>
    <t>Дорожное хозяйство</t>
  </si>
  <si>
    <t>Подпрограмма "Ремонт подъездов и мостов к населенным пунктам   Тарногского муниципального округа"</t>
  </si>
  <si>
    <t>11 1 00 00000</t>
  </si>
  <si>
    <t>Основное мероприятие "Выполнение работ по ремонту  дорог и мостов "</t>
  </si>
  <si>
    <t>11 1 01 00000</t>
  </si>
  <si>
    <t>Прочие мероприятия в области дорожного хозяйства</t>
  </si>
  <si>
    <t>11 1 01 21160</t>
  </si>
  <si>
    <t>Средства на финансирование дорожной деятельности в отношении  автомобильных дорог общего пользования местного значения</t>
  </si>
  <si>
    <t>11 1 01 S1350</t>
  </si>
  <si>
    <t>Средства на финансирование дорожной деятельности в отношении  автомобильных дорог общего пользования местного значения для обеспечения подъездов к земельным участкам, предоставляемым отдельным категориям граждан</t>
  </si>
  <si>
    <t>11 1 01 S1360</t>
  </si>
  <si>
    <t>Подпрограмма "Содержание муниципальных дорог"</t>
  </si>
  <si>
    <t>11 2 00 00000</t>
  </si>
  <si>
    <t>Основное мероприятие "Выполнение работ по содержанию муниципальных дорог "</t>
  </si>
  <si>
    <t>11 2 01 00000</t>
  </si>
  <si>
    <t>11 2 01 21160</t>
  </si>
  <si>
    <t>11 2 01 S1350</t>
  </si>
  <si>
    <t>11 3 00 00000</t>
  </si>
  <si>
    <t>Другие вопросы в области национальной экономики</t>
  </si>
  <si>
    <t>12</t>
  </si>
  <si>
    <t xml:space="preserve">Подпрограмма "Развитие малого и среднего предпринимательства в Тарногском муниципальном округе " </t>
  </si>
  <si>
    <t>Основное мероприятие "Предоставление субсидий индивидуальным предпринимателям и юридическим лицам на развитие мобильной торговли в малонаселенных и труднодоступных населенных пунктах округа"</t>
  </si>
  <si>
    <t>16 1 03 00000</t>
  </si>
  <si>
    <t>Средства на предоставление субсидий индивидуальным предпринимателям и юридическим лицам на развитие мобильной торговли в малонаселенных и труднодоступных населенных пунктах округа</t>
  </si>
  <si>
    <t>16 1 03 S1250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</si>
  <si>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товаров,работ, услуг</t>
  </si>
  <si>
    <t>810</t>
  </si>
  <si>
    <t>Основное мероприятие " Предоставление субсидии на приобретение специализированного автотранспорта для развития мобильной торговли в малонаселенных и (или) труднодоступных населенных пунктах"</t>
  </si>
  <si>
    <t>16 1 04 00000</t>
  </si>
  <si>
    <t>Средства на приобретение специализированного автотранспорта для развития мобильной торговли в малонаселенных и (или) труднодоступных населенных пунктах</t>
  </si>
  <si>
    <t>16 1 04 S1050</t>
  </si>
  <si>
    <t>Средства на обеспечение мероприятий в области строительства, архитектуры и градостроительства</t>
  </si>
  <si>
    <t>22 1 01 21130</t>
  </si>
  <si>
    <t xml:space="preserve">Жилищно-коммунальное хозяйство </t>
  </si>
  <si>
    <t xml:space="preserve">Жилищное хозяйство </t>
  </si>
  <si>
    <t>Муниципальная программа "Переселение граждан из аварийного жилищного фонда Тарногского муниципального округа с учетом необходимости развития малоэтажного жилищного строительства на 2023-2030 годы"</t>
  </si>
  <si>
    <t>12 0 00 00000</t>
  </si>
  <si>
    <t>Подпрограмма "Переселение граждан из аварийного жилого фонда с учетом необходимости развития малоэтажного жилищного строительства на 2023-2030 годы"</t>
  </si>
  <si>
    <t>12 1 00 00000</t>
  </si>
  <si>
    <t>Основное мероприятие "Переселение из аварийного жилого фонда граждан, проживающих в жилищном фонде, признанным аварийным до 1 января 2017 года и подлежащими сносу"</t>
  </si>
  <si>
    <t>12 1 F3 00000</t>
  </si>
  <si>
    <t>12 1 F3 67483</t>
  </si>
  <si>
    <t>Бюджетные инвестиции</t>
  </si>
  <si>
    <t>410</t>
  </si>
  <si>
    <t>12 1 F3 67484</t>
  </si>
  <si>
    <t>17 0 00 00000</t>
  </si>
  <si>
    <t>Основное мероприятие "Проведение ремонта муниципального жилищного фонда"</t>
  </si>
  <si>
    <t>17 0 03 00000</t>
  </si>
  <si>
    <t>Средства, направленные на мероприятия в области жилищного хозяйства</t>
  </si>
  <si>
    <t>17 0 03 21400</t>
  </si>
  <si>
    <t>Коммунальное хозяйство</t>
  </si>
  <si>
    <t>Муниципальная программа "Комплексное развитие коммунальной инфраструктуры в сфере водоснабжения Тарногского муниципального округа на 2023-2033 годы"</t>
  </si>
  <si>
    <t>14 0 00 00000</t>
  </si>
  <si>
    <t>Подпрограмма "Развитие системы водоснабжения"</t>
  </si>
  <si>
    <t>14 1 00 00000</t>
  </si>
  <si>
    <t>Основное мероприятие "Строительство водозаборных сооружений и водопроводных сетей"</t>
  </si>
  <si>
    <t>14 1 01 00000</t>
  </si>
  <si>
    <t>Средства на строительство, реконструкцию и капитальный ремонт центральных систем водоснабжения</t>
  </si>
  <si>
    <t>14 1 01 21140</t>
  </si>
  <si>
    <t>14 1 01 22010</t>
  </si>
  <si>
    <t>Средства на реализацию проекта "Народный бюджет"</t>
  </si>
  <si>
    <t>14 1 01 S2270</t>
  </si>
  <si>
    <t>Основное мероприятие "Модернизация коммунальной инфраструктуры"</t>
  </si>
  <si>
    <t>14 1 03 00000</t>
  </si>
  <si>
    <t>Модернизация коммунальной инфраструктуры</t>
  </si>
  <si>
    <t>14 1 03 40010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</si>
  <si>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</si>
  <si>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Основное мероприятие "Реализация регионального проекта "Чистая вода"</t>
  </si>
  <si>
    <t>14 1 F5 00000</t>
  </si>
  <si>
    <t>Средства на строительство и реконструкцию (модернизацию) объектов питьевого водоснабжения в рамках регионального проекта "Чистая вода"</t>
  </si>
  <si>
    <t>14 1 F5 52430</t>
  </si>
  <si>
    <t>Муниципальная программа "Энергосбережение на территории Тарногского муниципального округа на 2023-2030 годы"</t>
  </si>
  <si>
    <t>18 0 00 00000</t>
  </si>
  <si>
    <t>Подпрограмма "Энергосбережение на территории Тарногского муниципального округа на 2023-2030 годы"</t>
  </si>
  <si>
    <t>18 1 00 00000</t>
  </si>
  <si>
    <t>Основное мероприятие "Обеспечение энергосбережения и повышение энергетической эффективности в системах коммунальной инфраструктуры"</t>
  </si>
  <si>
    <t>18 1 01 00000</t>
  </si>
  <si>
    <t>Средства на обеспечение мероприятий в области энергосбережения</t>
  </si>
  <si>
    <t>18 1 01 21600</t>
  </si>
  <si>
    <t>Средства на подготовку объектов теплоэнергетики, находящихся в муниципальной собственности, к работе в осенне-зимний период</t>
  </si>
  <si>
    <t>18 1 01 S3150</t>
  </si>
  <si>
    <t>18 1 02 00000</t>
  </si>
  <si>
    <t>18 1 02 40010</t>
  </si>
  <si>
    <t>Средства на проведение работ и обеспечение мероприятий, проводимых органами власти</t>
  </si>
  <si>
    <t>97 0 00 00000</t>
  </si>
  <si>
    <t>Мероприятия в области коммунального хозяйства</t>
  </si>
  <si>
    <t>97 К 00 00000</t>
  </si>
  <si>
    <t>Средства на обеспечение мероприятий в области коммунального хозяйства</t>
  </si>
  <si>
    <t>97 К 00 21140</t>
  </si>
  <si>
    <t>Благоустройство</t>
  </si>
  <si>
    <t>Основное мероприятие "Уличное освещение"</t>
  </si>
  <si>
    <t>18 1 03 00000</t>
  </si>
  <si>
    <t>Средства на реализацию мероприятий по уличному освещению</t>
  </si>
  <si>
    <t xml:space="preserve">18 1 03 21180 </t>
  </si>
  <si>
    <t>Средства на организацию уличного освещения</t>
  </si>
  <si>
    <t>18 1 03 S1090</t>
  </si>
  <si>
    <t>Муниципальная программа "Формирование современной городской среды на территории Тарногского муниципального округа на 2023-2027 годы"</t>
  </si>
  <si>
    <t>21 0 00 00000</t>
  </si>
  <si>
    <t>Подпрограмма "Формирование современной городской среды на территории с.Тарногский Городок Тарногского муниципального округа"</t>
  </si>
  <si>
    <t>21 1 00 00000</t>
  </si>
  <si>
    <t>Основное мероприятие "Реализация регионального проекта  "Формирование комфортной городской среды"</t>
  </si>
  <si>
    <t>21 1 F2 00000</t>
  </si>
  <si>
    <t>Средства на благоустройство общественных территорий</t>
  </si>
  <si>
    <t>21 1 F2 55552</t>
  </si>
  <si>
    <t>Средства на благоустройство дворовых территорий многоквартирных домов</t>
  </si>
  <si>
    <t>21 1 F2 71551</t>
  </si>
  <si>
    <t>Подпрограмма "Благоустройство населенных пунктов территории Тарногского муниципального округа"</t>
  </si>
  <si>
    <t>21 2 00 00000</t>
  </si>
  <si>
    <t>Основное мероприяие "Озеленение"</t>
  </si>
  <si>
    <t>21 2 01 00000</t>
  </si>
  <si>
    <t>Средства на проведение мероприятий по благоустройству населенных пунктов</t>
  </si>
  <si>
    <t>21 2 01 21190</t>
  </si>
  <si>
    <t>Основное мероприятие "Содержание мест захоронения"</t>
  </si>
  <si>
    <t>21 2 02 00000</t>
  </si>
  <si>
    <t>21 2 02 21190</t>
  </si>
  <si>
    <t>Основное мероприятие "Прочее благоустройство"</t>
  </si>
  <si>
    <t>21 2 03 00000</t>
  </si>
  <si>
    <t>21 2 03 21190</t>
  </si>
  <si>
    <t>21 2 03 22010</t>
  </si>
  <si>
    <t>21 2 03 S2270</t>
  </si>
  <si>
    <t>Охрана окружающей среды</t>
  </si>
  <si>
    <t>06</t>
  </si>
  <si>
    <t>Другие вопросы в области охраны окружающей среды</t>
  </si>
  <si>
    <t>Иные закупки товаров, работ и услуг для обеспечения государственных (муниципальных) нужд</t>
  </si>
  <si>
    <t>Основное мероприятие "Мероприятия по предотвращению загрязнения окружающей среды отходами производства и потребления"</t>
  </si>
  <si>
    <t>13 1 02 00000</t>
  </si>
  <si>
    <t>13 1 02 21110</t>
  </si>
  <si>
    <t>Средства на разработку проекта рекультивации земельных участков, занятых несанкциониро-ванными свалками</t>
  </si>
  <si>
    <t>13 1 02 S3370</t>
  </si>
  <si>
    <t>Средства на рекультивацию земельных участков, занятых несанкционированными свалками</t>
  </si>
  <si>
    <t>13 1 02 S3390</t>
  </si>
  <si>
    <t>Основное мероприятие "Мероприятие по обеспечению экологической безопасности и рациональному природопользованию"</t>
  </si>
  <si>
    <t>13 1 03 21110</t>
  </si>
  <si>
    <t>Основное мероприятие "Мероприятия по экологическому образованию и просвещению"</t>
  </si>
  <si>
    <t>13 1 04 00000</t>
  </si>
  <si>
    <t>13 1 04 21110</t>
  </si>
  <si>
    <t>Культура</t>
  </si>
  <si>
    <t>Другие вопросы в области культуры, кинематографии</t>
  </si>
  <si>
    <t>Муниципальная программа "Сохранение и развитие культурного потенциала, развитие туризма на территории Тарногского муниципального округа" на 2023-2027 годы</t>
  </si>
  <si>
    <t>04 0 00 00000</t>
  </si>
  <si>
    <t>Подпрограмма "Сохранение и развитие культурного потенциала Тарногского муниципального округа"</t>
  </si>
  <si>
    <t>04 1 00 00000</t>
  </si>
  <si>
    <t>Основное мероприятие "Обеспечение деятельности муниципальных учреждений культурно-досугового типа"</t>
  </si>
  <si>
    <t>04 1 04 00000</t>
  </si>
  <si>
    <t>Учреждения культуры</t>
  </si>
  <si>
    <t>04 1 04 01590</t>
  </si>
  <si>
    <t>Подпрограмма "Обеспечение условий реализации муниципальной программы"</t>
  </si>
  <si>
    <t>04 4 00 00000</t>
  </si>
  <si>
    <t>Основное мероприятие "Деятельность прочего персонала по обслуживанию мероприятий "</t>
  </si>
  <si>
    <t>04 4 03 00000</t>
  </si>
  <si>
    <t>Содержание казенных учреждений</t>
  </si>
  <si>
    <t>04 4 03 05590</t>
  </si>
  <si>
    <t>04 4 03 70030</t>
  </si>
  <si>
    <t>Здравоохранение</t>
  </si>
  <si>
    <t>Санитарно-эпидимиологическое благополучие</t>
  </si>
  <si>
    <t>07</t>
  </si>
  <si>
    <t>Средства на осуществление отдельных государственных полномочий</t>
  </si>
  <si>
    <t>73 0 00 00000</t>
  </si>
  <si>
    <t>Организация мероприятий при осуществлении деятельности по обращению с животными без владельцев</t>
  </si>
  <si>
    <t>73 5 00 00000</t>
  </si>
  <si>
    <t>Средства на осуществление отдельных государственных полномочий в соответствии с законом области от 15 января 2013 года № 2966-ОЗ "О наделении органов местного самоуправления  отдельными государственными полномочиями  по организации мероприятий при осуществлении деятельности по обращению с животными без владельцев" (за счет бюджета округа)</t>
  </si>
  <si>
    <t>73 5 00 12230</t>
  </si>
  <si>
    <t xml:space="preserve">Средства на осуществление отдельных государственных полномочий в соответствии с законом области от 15 января 2013 года № 2966-ОЗ "О наделении органов местного самоуправления  отдельными государственными полномочиями  по организации мероприятий при осуществлении деятельности по обращению с животными без владельцев" </t>
  </si>
  <si>
    <t>73  5 00 72230</t>
  </si>
  <si>
    <t>Социальная политика</t>
  </si>
  <si>
    <t>00</t>
  </si>
  <si>
    <t>Пенсионное обеспечение</t>
  </si>
  <si>
    <t>Дополнительное пенсионное обеспечение лиц, замещавшим должности глав муниципальных образований</t>
  </si>
  <si>
    <t>22 1 01 83010</t>
  </si>
  <si>
    <t>Публичные нормативные социальные выплаты гражданам</t>
  </si>
  <si>
    <t>310</t>
  </si>
  <si>
    <t>Социальное обеспечение населения</t>
  </si>
  <si>
    <t>02 0 00 00000</t>
  </si>
  <si>
    <t>Подпрограмма "Комплексное развитие сельских территорий"</t>
  </si>
  <si>
    <t>02 1 00 00000</t>
  </si>
  <si>
    <t>Основное мероприятие "Оказание содействия в обеспечении сельского населения  доступным и комфортным жильем"</t>
  </si>
  <si>
    <t>02 1 01 00000</t>
  </si>
  <si>
    <t>Средства на  реализацию мероприятий  по улучшению жилищных условий граждан, проживающих на сельских территориях</t>
  </si>
  <si>
    <t>02 1 01 L5764</t>
  </si>
  <si>
    <t>Основное мероприятие "Обеспечение жильем молодых семей"</t>
  </si>
  <si>
    <t>17 0 01 00000</t>
  </si>
  <si>
    <t>Средства на реализацию мероприятий по обеспечению жильем молодых семей</t>
  </si>
  <si>
    <t>17 0 01 L4970</t>
  </si>
  <si>
    <t>Социальные  выплаты  гражданам,кроме публичных нормативных социальных выплат</t>
  </si>
  <si>
    <t>10 0 00 00000</t>
  </si>
  <si>
    <t>Подпрограмма "Предоставление мер социальной поддержки отдельным категориям граждан"</t>
  </si>
  <si>
    <t>10 1 00 00000</t>
  </si>
  <si>
    <t>Основное мероприятие "Предоставление мер социальной поддержки отдельным категориям граждан за счет средств бюджета округа"</t>
  </si>
  <si>
    <t>10 1 01 00000</t>
  </si>
  <si>
    <t>Единовременная денежная выплата гражданам заключившим контракт о прохождении военной службы в ВС РФ для участия в СВО</t>
  </si>
  <si>
    <t>10 1 01 84010</t>
  </si>
  <si>
    <t>Другие вопросы в области социальной политики</t>
  </si>
  <si>
    <t>Физическая культура и спорт</t>
  </si>
  <si>
    <t>Массовый спорт</t>
  </si>
  <si>
    <t>Муниципальная программа "Развитие физической культуры и спорта в Тарногском муниципальном округе на 2023-2027 годы"</t>
  </si>
  <si>
    <t xml:space="preserve"> 09 0 00 00000</t>
  </si>
  <si>
    <t>Подпрограмма "Физическая культура и массовый спорт"</t>
  </si>
  <si>
    <t>09 1 00 00000</t>
  </si>
  <si>
    <t>Основное мероприятие "Обеспечение деятельности учреждений физической культуры и спорта на территории Тарногского муниципального округа"</t>
  </si>
  <si>
    <t xml:space="preserve"> 09 1 01 00000</t>
  </si>
  <si>
    <t>Расходы на обеспечение деятельности (оказание услуг) муниципальных учреждений</t>
  </si>
  <si>
    <t>09 1 01 00590</t>
  </si>
  <si>
    <t xml:space="preserve">Субсидии бюджетным учреждениям </t>
  </si>
  <si>
    <t>610</t>
  </si>
  <si>
    <t>09 1 01 70030</t>
  </si>
  <si>
    <t>Средства на организацию и проведение на территории муниципального образования по месту жительства и/или по месту отдыха организованных занятий граждан физической культурой</t>
  </si>
  <si>
    <t>09 1 01 S1760</t>
  </si>
  <si>
    <t>09 1 01 S2270</t>
  </si>
  <si>
    <t>Средства на создание условий для занятий инвалидов, лиц с ограниченными возможностями здоровья физической культурой и спортом</t>
  </si>
  <si>
    <t>Подпрограмма "Спортивные достижения"</t>
  </si>
  <si>
    <t>09 2 00 00000</t>
  </si>
  <si>
    <t>Основное мероприятие "Подготовка сборных команд Тарногского муниципального округа по видам спорта, участие  в межрайонных, областных, межрегиональных соревнованиях "</t>
  </si>
  <si>
    <t xml:space="preserve"> 09 2 01 00000</t>
  </si>
  <si>
    <t>09 2 01 00590</t>
  </si>
  <si>
    <t xml:space="preserve"> 09 2 01 00590</t>
  </si>
  <si>
    <t>Подпрограмма "Развитие физкультурно-спортивной работы по месту жительства граждан округа"</t>
  </si>
  <si>
    <t>09 3 00 00000</t>
  </si>
  <si>
    <t>Основное мероприятие "Участие сборных команд Тарногского муниципального округа по видам спорта, участие в межрайонных, областных, межрегиональных соревнованиях"</t>
  </si>
  <si>
    <t xml:space="preserve"> 09 3 01 00000</t>
  </si>
  <si>
    <t>09 3 01 00590</t>
  </si>
  <si>
    <t xml:space="preserve"> 09 3 01 00590</t>
  </si>
  <si>
    <t xml:space="preserve"> 09 3 01 S1760</t>
  </si>
  <si>
    <t>Представительное Собрание Тарногского муниципального округа</t>
  </si>
  <si>
    <t>173</t>
  </si>
  <si>
    <t>Функционирование законодательных (представительных) органов государственной власти</t>
  </si>
  <si>
    <t>Обеспечение деятельности законодательных (представительных) органов</t>
  </si>
  <si>
    <t>91 0 00 00000</t>
  </si>
  <si>
    <t>91 0 00 02190</t>
  </si>
  <si>
    <t>91 0 00 70030</t>
  </si>
  <si>
    <t>174</t>
  </si>
  <si>
    <t>Обеспечение деятельности финансовых, налоговых  и таможенных органов и органов финансового(финансово-бюджетного) надзора</t>
  </si>
  <si>
    <t>Обеспечение деятельности контрольно-ревизионной комиссии</t>
  </si>
  <si>
    <t>92 0 00 00000</t>
  </si>
  <si>
    <t>92 0 00 02190</t>
  </si>
  <si>
    <t>92 0 00 70030</t>
  </si>
  <si>
    <t>Комитет по управлению имуществом администрации   Тарногского муниципального округа</t>
  </si>
  <si>
    <t>152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</si>
  <si>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</si>
  <si>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Муниципальная программа "Управление муниципальным имуществом и земельными ресурсами Тарногского муниципального округа на 2023-2027 годы"</t>
  </si>
  <si>
    <t>23 0 00 00000</t>
  </si>
  <si>
    <t>Подпрограмма "Обеспечение реализации муниципальной программы"</t>
  </si>
  <si>
    <t>23 3 00 00000</t>
  </si>
  <si>
    <t>Основное мероприятие  "Обеспечение деятельности комитета по управлению имуществом администрации Тарногского муниципального округа"</t>
  </si>
  <si>
    <t>23 3 01 00000</t>
  </si>
  <si>
    <t>23 3 01 02190</t>
  </si>
  <si>
    <t>23 3 01 70030</t>
  </si>
  <si>
    <t>Основное мероприятие  "Обеспечение деятельности Комитета по управления имуществом администрации Тарногского муниципального округа в объеме печатных площадей в средствах массовой информации"</t>
  </si>
  <si>
    <t>23 3  02 00000</t>
  </si>
  <si>
    <t>23 3  02 21120</t>
  </si>
  <si>
    <t xml:space="preserve">Основное мероприятие "Осуществление отдельных государственных полномочий в соответствии с законом области  "О наделении органов местного самоуправления  отдельными государственными полномочиями по предоставлению единовременной денежной выплаты взамен предоставления земельного участка гражданам, имеющим трех и более детей " </t>
  </si>
  <si>
    <t>23 3 Р1 00000</t>
  </si>
  <si>
    <t xml:space="preserve">Средства на осуществление отдельных государственных полномочий в соответствии с законом области  "О наделении органов местного самоуправления  отдельными государственными полномочиями по предоставлению единовременной денежной выплаты взамен предоставления земельного участка гражданам, имеющим трех и более детей" </t>
  </si>
  <si>
    <t>23 3 Р1 72300</t>
  </si>
  <si>
    <t>Подпрограмма "Управление муниципальным имуществом Тарногского муниципального округа"</t>
  </si>
  <si>
    <t>23 1 00 00000</t>
  </si>
  <si>
    <t>Основное мероприятие "Оценка стоимости муниципального имущества"</t>
  </si>
  <si>
    <t>23 1 01 00000</t>
  </si>
  <si>
    <t>Расходы по содержанию  муниципального  имущества, оценка и оформление права собственнности на объекты муниципального имущества</t>
  </si>
  <si>
    <t>23 1 01 21100</t>
  </si>
  <si>
    <t>Основное мероприятие "Техническая паспортизация объектов недвижимого имущества с постановкой на государственный учет и снятие с государственного кадастрового учета"</t>
  </si>
  <si>
    <t>23 1 02 00000</t>
  </si>
  <si>
    <t>23 1 02 21100</t>
  </si>
  <si>
    <t>Основное мероприятие "Ведение Реестра муниципального имущества Тарногского муниципального округа и его информационное обеспечение"</t>
  </si>
  <si>
    <t>23 1 03 00000</t>
  </si>
  <si>
    <t>23 1 03 21100</t>
  </si>
  <si>
    <t>Основное мероприятие "Содержание объектов имущества казны Тарногского муниципального округа"</t>
  </si>
  <si>
    <t>23 1 05 00000</t>
  </si>
  <si>
    <t>23 1 05 21100</t>
  </si>
  <si>
    <t>Дорожное хозяйство (дорожные фонды)</t>
  </si>
  <si>
    <t>Подпрограмма "Паспортизация автомобильных дорог, разработка программ комплексного развития транспортной инфраструктуры Тарногского муниципаль-ного округа, проектов организации дорожного движения и устройство наружного освещения на автомобильных дорогах общего пользования местного значения"</t>
  </si>
  <si>
    <t>Основное мероприятие "Проведение технической инвентаризации "</t>
  </si>
  <si>
    <t>11 3 01 00000</t>
  </si>
  <si>
    <t>11 3 01 21160</t>
  </si>
  <si>
    <t>Подпрограмма "Повышение эффективности использования земель"</t>
  </si>
  <si>
    <t>02 2 00 00000</t>
  </si>
  <si>
    <t>Основное мероприятие "Подготовка проектов межевания земельных участков и проведение кадастровых работ"</t>
  </si>
  <si>
    <t>02 2 01 00000</t>
  </si>
  <si>
    <t xml:space="preserve">Средства на подготовку проектов межевания земельных участков и на проведение кадастровых работ(подготовка проектов межевания земельных участков) </t>
  </si>
  <si>
    <t>02 2 01 L5991</t>
  </si>
  <si>
    <t xml:space="preserve">Средства на подготовку проектов межевания земельных участков и на проведение кадастровых работ(проведение кадастровых работ) </t>
  </si>
  <si>
    <t>02 2 01 L5992</t>
  </si>
  <si>
    <t>Подпрограмма "Управление земельными ресурсами Тарногского муниципального округа"</t>
  </si>
  <si>
    <t>23 2 00 00000</t>
  </si>
  <si>
    <t>Основное мероприятие "Проведение землеустроительных и кадастровых работ"</t>
  </si>
  <si>
    <t>23 2 01 00000</t>
  </si>
  <si>
    <t xml:space="preserve">Проведение кадастровых работ по образованию земельных участков и работ по подготовке картографических и графических материалов местоположения земельных участков, находящихся в государственной собственности  и муниципальной собственности округа </t>
  </si>
  <si>
    <t>23 2 01 21080</t>
  </si>
  <si>
    <t>Средства на проведение комплексных кадастровых работ, за исключением расходов, предусмотренных на софинансирование субсидий из федерального бюджета</t>
  </si>
  <si>
    <t>23 2 01 S5110</t>
  </si>
  <si>
    <t>Жилищно-коммунальное хозяйство</t>
  </si>
  <si>
    <t>Подпрограмма "Управление муниципальным имуществом  Тарногского муниципального округа"</t>
  </si>
  <si>
    <t>Основное мероприятие "Взносы на капитальный ремонт общего имущества в многоквартирном доме  помещений, находящихся в собственности Тарногского муниципального округа"</t>
  </si>
  <si>
    <t>23 1 04 00000</t>
  </si>
  <si>
    <t>Прочие мероприятия в области жилищного хозяйства</t>
  </si>
  <si>
    <t>23 1 04 21400</t>
  </si>
  <si>
    <t xml:space="preserve">Основное мероприятие "Осуществление отдельных государственных полномочий в соответствии с законом области  "О наделении органов местного самоуправления  отдельными государственными полномочиями по предоставлению единовременной денежной выплаты взамен предоставления земельного участка гражданам, имеющим трех и более детей" </t>
  </si>
  <si>
    <t>23 2 Р1 00000</t>
  </si>
  <si>
    <t>23 2 Р1 72300</t>
  </si>
  <si>
    <t>Управление образования администрации Тарногского муниципального округа</t>
  </si>
  <si>
    <t>063</t>
  </si>
  <si>
    <t>Дошкольное образование</t>
  </si>
  <si>
    <t>Муниципальная программа "Развитие системы образования Тарногского муниципального округа на 2023-2027 годы"</t>
  </si>
  <si>
    <t>01 0 00 00000</t>
  </si>
  <si>
    <t>Подпрограмма "Развитие системы  дошкольного образования"</t>
  </si>
  <si>
    <t>01 2 00 00000</t>
  </si>
  <si>
    <t>Основное мероприятие "Обеспечение получения общедоступного дошкольного и дополнительного образования в муниципальных дошкольных образовательных организациях"</t>
  </si>
  <si>
    <t>01 2 01 00000</t>
  </si>
  <si>
    <t>Детские дошкольные учреждения</t>
  </si>
  <si>
    <t>01 2 01 11590</t>
  </si>
  <si>
    <t>01 2 01 70030</t>
  </si>
  <si>
    <t>Средства на обеспечение дошкольного образования   в муниципальных дошкольных образовательных организациях</t>
  </si>
  <si>
    <t>01 2 01 72010</t>
  </si>
  <si>
    <t>Средства на осуществление мероприятий по обеспечению доступности для беспрепятственного доступа инвалидов (детей-инвалидов) зданий муниципальных дошкольных  образовательных и общеобразовательных организаций</t>
  </si>
  <si>
    <t>01 2 01 S1180</t>
  </si>
  <si>
    <t>Общее образование</t>
  </si>
  <si>
    <t>Подпрограмма "Модернизация системы общего образования"</t>
  </si>
  <si>
    <t>01 1 00 00000</t>
  </si>
  <si>
    <t>Основное мероприятие "Организация предоставления общедоступного и бесплатного дошкольного,начального общего, основного общего и дополнительного образования в муниципальных общеобразовательных организациях округа"</t>
  </si>
  <si>
    <t>01 1 01 00000</t>
  </si>
  <si>
    <t>Школы-детские сады,  школы начальные, неполные средние и  средние</t>
  </si>
  <si>
    <t>01 1 01 13590</t>
  </si>
  <si>
    <t>01 1 01 70030</t>
  </si>
  <si>
    <t>01  1 01 72010</t>
  </si>
  <si>
    <t>Средства на осуществление отдельных государственных полномочий, в соответствии с законом области от 17 декабря 2007 г №1719-ОЗ "О наделении органов местного самоуправления отдельными государственными полномочиями в сфере образования "</t>
  </si>
  <si>
    <t>01 1 01 72020</t>
  </si>
  <si>
    <t>01 1 01 S1180</t>
  </si>
  <si>
    <t xml:space="preserve">Средства на обеспечение питанием обучающихся с ограниченными возможностями здоровья, не проживающих в организациях, осуществляющих образовательную деятельность по адаптированным основным общеобразовательным программам   
</t>
  </si>
  <si>
    <t>01 1 01 S1490</t>
  </si>
  <si>
    <t>Основное мероприятие "Организация и обеспечение отдыха и оздоровления детей"</t>
  </si>
  <si>
    <t>01 1 04 00000</t>
  </si>
  <si>
    <t>Средства на финансирование мероприятий, предусмотренных программой</t>
  </si>
  <si>
    <t>01 1 04 07950</t>
  </si>
  <si>
    <t>Основное мероприятие "Организация бесплатного горячего питания обучающихся, получающих начальное общее образование в муниципальных образовательных организациях"</t>
  </si>
  <si>
    <t>01 1 13 00000</t>
  </si>
  <si>
    <t xml:space="preserve">Средства на организацию бесплатного горячего питания обучающихся, получающих начальное общее образование в муниципальных образовательных организациях </t>
  </si>
  <si>
    <t>01 1 13 L3041</t>
  </si>
  <si>
    <t>Основное мероприятие "Обеспечение начального общего, основного общего, среднего общего образования в муниципальных общеобразовательных организациях района в части ежемесячного денежного вознаграждения за классное руководство педагогическим работникам"</t>
  </si>
  <si>
    <t>01 1 14 00000</t>
  </si>
  <si>
    <t>Средства на обеспечение начального общего,   основного общего, среднего общего образования в части ежемесячного денежного вознаграждения за классное руководство педагогическим работникам муниципальных общеобразовательных организаций</t>
  </si>
  <si>
    <t>01 1 14 53031</t>
  </si>
  <si>
    <t>Основное мероприятие "Приобретение услуг распределительно-логистического центра"</t>
  </si>
  <si>
    <t>01 1 18 00000</t>
  </si>
  <si>
    <t>Средства на приобретение услуг распределительно-логистического центра на поставки продовольственных товаров для муниципальных образовательных организаций</t>
  </si>
  <si>
    <t>01 1 18 S1460</t>
  </si>
  <si>
    <t>Основное мероприятие "Реализация проекта по обновлению материально-технической базы образовательных организаций общего образования с целью внедрения цифровой образовательной среды"</t>
  </si>
  <si>
    <t>01 1 E4 00000</t>
  </si>
  <si>
    <t>Обеспечение образовательных организаций материально-технической базой  для внедрения цифровой образовательной среды</t>
  </si>
  <si>
    <t>01 1 E4 52130</t>
  </si>
  <si>
    <t>Основное мероприятие "Реализация регионального проекта "Патриотическое воспитание граждан Российской Федерации (Вологодская область)"</t>
  </si>
  <si>
    <t>01 1 EB 00000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</si>
  <si>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</si>
  <si>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01 1 EВ 51790</t>
  </si>
  <si>
    <t>Дополнительное образование детей</t>
  </si>
  <si>
    <t>Подпрограмма "Развитие системы дополнительного образования "</t>
  </si>
  <si>
    <t>01 3 00 00000</t>
  </si>
  <si>
    <t>Основное мероприятие "Организация предоставления дополнительного образования детям в муниципальных образовательных организациях округа"</t>
  </si>
  <si>
    <t>01 3 01 00000</t>
  </si>
  <si>
    <t>Учреждения по внешкольной работе с детьми</t>
  </si>
  <si>
    <t>01 3 01 15590</t>
  </si>
  <si>
    <t>01 3 01 70030</t>
  </si>
  <si>
    <t>01 3 03 00000</t>
  </si>
  <si>
    <t>01 3 03 15590</t>
  </si>
  <si>
    <t xml:space="preserve">Молодежная политика </t>
  </si>
  <si>
    <t>Мероприятия в области образования по оздоровлению детей</t>
  </si>
  <si>
    <t>01 1 04 27010</t>
  </si>
  <si>
    <t>01 3 02 00000</t>
  </si>
  <si>
    <t>01 3 02 27010</t>
  </si>
  <si>
    <t>Подпрограмма "Обеспечение создания условий для реализации программы"</t>
  </si>
  <si>
    <t>01 5 00 00000</t>
  </si>
  <si>
    <t>Основное мероприятие "Организация летнего отдыха детей"</t>
  </si>
  <si>
    <t>01 5 03 00000</t>
  </si>
  <si>
    <t>01 5 03 27010</t>
  </si>
  <si>
    <t>Другие вопросы в области образования</t>
  </si>
  <si>
    <t xml:space="preserve"> 01 0 00 00000</t>
  </si>
  <si>
    <t>Основное мероприятие "Реализация регионального проекта "Современная школа" - создание и функционирование в общеобразовательных организациях, расположенных в сельской местности и малых городах, центров образования естественно-научной и технологической направленностей</t>
  </si>
  <si>
    <t>01 1 E1 00000</t>
  </si>
  <si>
    <t xml:space="preserve">Средства на 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 </t>
  </si>
  <si>
    <t>01 1 E1 51720</t>
  </si>
  <si>
    <t>Подпрограмма "Развитие системы  дополнительного образования"</t>
  </si>
  <si>
    <t>Основное мероприятие "Организация дополнительного образования детей в рамках системы персонифицированного финансирования"</t>
  </si>
  <si>
    <t>Подпрограмма "Одаренные дети"</t>
  </si>
  <si>
    <t>01 4 00 00000</t>
  </si>
  <si>
    <t>Основное мероприятие "Обеспечение участия одаренных и талантливых детей в муниципальных, региональных, всероссийских мероприятиях, конкурсах, олимпиадах, соревнованиях". Проведение конкурсов профессионального мастерства "Учитель года", "Воспитатель года", "Педагог дополнительного образования года"</t>
  </si>
  <si>
    <t>01 4 01 00000</t>
  </si>
  <si>
    <t>01 4 01 07950</t>
  </si>
  <si>
    <t>360</t>
  </si>
  <si>
    <t>Основное мероприятие "Выполнение функций управлением образования администрации округа"</t>
  </si>
  <si>
    <t>01 5 01 00000</t>
  </si>
  <si>
    <t>01 5 01 00190</t>
  </si>
  <si>
    <t>01 5 01 70030</t>
  </si>
  <si>
    <t>Основное мероприятие "Предоставление денежных выплат на проезд и на приобретение комплекта одежды для детей, обучающихся в муниципальных образовательных учреждений из многодетных семей"</t>
  </si>
  <si>
    <t>01 1 03 00000</t>
  </si>
  <si>
    <t>Средства на осуществление отдельных государственных полномочий, в соответствии с законом области от 17 декабря 2007 года №1719-ОЗ "О наделении органов местного самоуправления отдельными государственными полномочиями в сфере образования "</t>
  </si>
  <si>
    <t>01 1 03 72020</t>
  </si>
  <si>
    <t>Охрана семьи и детства</t>
  </si>
  <si>
    <t>Отдел культуры, туризма и молодежной  политики администрации Тарногского муниципального округа</t>
  </si>
  <si>
    <t>067</t>
  </si>
  <si>
    <t>Образование</t>
  </si>
  <si>
    <t>Основное мероприятие "Организация предоставления дополнительного образования детей в сфере культуры"</t>
  </si>
  <si>
    <t>04 1 05 00000</t>
  </si>
  <si>
    <t>04 1 05 15590</t>
  </si>
  <si>
    <t>04 1 05 70030</t>
  </si>
  <si>
    <t>Подпрограмма "Молодежная политика"</t>
  </si>
  <si>
    <t>04 3 00 00000</t>
  </si>
  <si>
    <t>Основное мероприятие "Организационно-массовая работа с молодежью"</t>
  </si>
  <si>
    <t>04 3 01 00000</t>
  </si>
  <si>
    <t>Мероприятия в сфере культуры</t>
  </si>
  <si>
    <t>04 3 01 28010</t>
  </si>
  <si>
    <t>Культура, кинематография</t>
  </si>
  <si>
    <t>Основное мероприятие "Организация библиотечно-информационного обслуживания населения"</t>
  </si>
  <si>
    <t>04 1 01 00000</t>
  </si>
  <si>
    <t>Библиотеки</t>
  </si>
  <si>
    <t>04 1 01 03590</t>
  </si>
  <si>
    <t>04 1 01 70030</t>
  </si>
  <si>
    <t>Средства на обеспечение развития и укрепления материально-технической базы муниципальных учреждений отрасли культура</t>
  </si>
  <si>
    <t>04 1 01 S1960</t>
  </si>
  <si>
    <t>Основное мероприятие "Сохранение, пополнение и популяризация музейных предметов и музейных коллекций"</t>
  </si>
  <si>
    <t>04 1 02 00000</t>
  </si>
  <si>
    <t>Музеи и постоянные выставки</t>
  </si>
  <si>
    <t>04 1 02 02590</t>
  </si>
  <si>
    <t>04 1 02 70030</t>
  </si>
  <si>
    <t>Субсидии бюджетным учреждениям</t>
  </si>
  <si>
    <t>04 1 04 70030</t>
  </si>
  <si>
    <t>04 1 04 S1960</t>
  </si>
  <si>
    <t>Подпрограмма "Развитие туризма на территории Тарногского муниципального округа"</t>
  </si>
  <si>
    <t xml:space="preserve"> 04 2 00 00000</t>
  </si>
  <si>
    <t>Основное мероприятие "Развитие туризма на территории Тарногского муниципального округа"</t>
  </si>
  <si>
    <t>04 2 01 00000</t>
  </si>
  <si>
    <t>04 2 01 07950</t>
  </si>
  <si>
    <t>Подпрограмма "Обеспечение условий реализации  муниципальной программы"</t>
  </si>
  <si>
    <t>Основное мероприятие "Выполнение функций муниципальным органом"</t>
  </si>
  <si>
    <t>04 4 01 00000</t>
  </si>
  <si>
    <t>04 4 01 00190</t>
  </si>
  <si>
    <t>04 4 01 70030</t>
  </si>
  <si>
    <t>Финансовое управление администрации Тарногского муниципального округа</t>
  </si>
  <si>
    <t>172</t>
  </si>
  <si>
    <t>Муниципальная программа  "Управление муниципальными  финансами Тарногского муниципального округа на  2023-2029 годы"</t>
  </si>
  <si>
    <t>06 0 00 00000</t>
  </si>
  <si>
    <t>Подпрограмма "Обеспечение реализации муниципальной программы "Управление муниципальными финансами Тарногского муниципального округа на 2023-2029 годы"</t>
  </si>
  <si>
    <t>06 2 00 00000</t>
  </si>
  <si>
    <t xml:space="preserve">Основное мероприятие "Обеспечение деятельности финансового управления как ответственного исполнителя муниципальной программы" </t>
  </si>
  <si>
    <t>06 2 01 00000</t>
  </si>
  <si>
    <t>06 2 01 02190</t>
  </si>
  <si>
    <t>06 2 01 70030</t>
  </si>
  <si>
    <t>06 3 00 00000</t>
  </si>
  <si>
    <t>Основное мероприятие "Предоставление мер социальной поддержки отдельным категориям граждан"</t>
  </si>
  <si>
    <t>06 3 01 00000</t>
  </si>
  <si>
    <t>06 3 01 25140</t>
  </si>
  <si>
    <t>ИТОГО РАСХОДОВ</t>
  </si>
  <si>
    <t>Приложение № 5 к  решению</t>
  </si>
  <si>
    <t>Представительного Собрания</t>
  </si>
  <si>
    <t>Тарногского муниципального округа</t>
  </si>
  <si>
    <t>(тыс. руб.)</t>
  </si>
  <si>
    <t>НАИМЕНОВАНИЕ ПОКАЗАТЕЛЯ</t>
  </si>
  <si>
    <t>Раздел</t>
  </si>
  <si>
    <t>Подраздел</t>
  </si>
  <si>
    <t>ОБЩЕГОСУДАРСТВЕННЫЕ ВОПРОСЫ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</si>
  <si>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</si>
  <si>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Резервный фонд</t>
  </si>
  <si>
    <t>НАЦИОНАЛЬНАЯ ОБОРОНА</t>
  </si>
  <si>
    <t>Защита населения и территории от последствий чрезвычайных ситуаций природного и техногенного характера, гражданская оборона</t>
  </si>
  <si>
    <t>Защита населения и территории от чрезвычайных ситуаций природного и техногенного характера, пожарная безопасность</t>
  </si>
  <si>
    <t>НАЦИОНАЛЬНАЯ ЭКОНОМИКА</t>
  </si>
  <si>
    <t>ЖИЛИЩНО-КОММУНАЛЬНОЕ ХОЗЯЙСТВО</t>
  </si>
  <si>
    <t>ОХРАНА ОКРУЖАЮЩЕЙ СРЕДЫ</t>
  </si>
  <si>
    <t>ОБРАЗОВАНИЕ</t>
  </si>
  <si>
    <t xml:space="preserve">КУЛЬТУРА И КИНЕМАТОГРАФИЯ </t>
  </si>
  <si>
    <t xml:space="preserve">ЗДРАВООХРАНЕНИЕ </t>
  </si>
  <si>
    <t>Санитарно-эпидемиологическое  благополучие</t>
  </si>
  <si>
    <t>СОЦИАЛЬНАЯ ПОЛИТИКА</t>
  </si>
  <si>
    <t>ФИЗИЧЕСКАЯ КУЛЬТУРА  И СПОРТ</t>
  </si>
  <si>
    <t xml:space="preserve">  </t>
  </si>
  <si>
    <t>"О бюджете округа на 2024 год</t>
  </si>
  <si>
    <t>и плановый период  2025 и 2026 годов"</t>
  </si>
  <si>
    <t xml:space="preserve">Ведомственная структура расходов бюджета округа  по главным распорядителям </t>
  </si>
  <si>
    <t>РАСПРЕДЕЛЕНИЕ БЮДЖЕТНЫХ АССИГНОВАНИЙ   ПО РАЗДЕЛАМ , ПОДРАЗДЕЛАМ   КЛАССИФИКАЦИИ РАСХОДОВ  НА 2024 ГОД И ПЛАНОВЫЙ ПЕРИОД 2025 И 2026 ГОДОВ</t>
  </si>
  <si>
    <t>Муниципальная программа "Социальная поддержка граждан Тарногского муниципального округа Вологодской области  на  2023-2027 годы"</t>
  </si>
  <si>
    <t>НАЦИОНАЛЬНАЯ БЕЗОПАСНОСТЬ И ПРАВООХРАНИ-ТЕЛЬНАЯ ДЕЯТЕЛЬНОСТЬ</t>
  </si>
  <si>
    <t xml:space="preserve">Муниципальная программа "Развитие малого и среднего предпринимательства в Тарногском муниципальном округе на 2023-2027 годы" </t>
  </si>
  <si>
    <t>Муниципальная программа "Предотвращение распространения сорного растения борщевик Сосновского на территории Тарногского муниципального округа на 2023-2027 годы"</t>
  </si>
  <si>
    <t>Муниципальная программа "Комплексное развитие сельских территорий Тарногского муниципального округа Вологодской области  на 2023-2027 годы"</t>
  </si>
  <si>
    <t>Приложение № 3 к  решению</t>
  </si>
  <si>
    <t>Муниципальная программа "Оказание государственной поддержки гражданам в обеспечении жильем на 2024-2031 годы"</t>
  </si>
  <si>
    <t>Средства на предоставление гражданам социальной поддержки</t>
  </si>
  <si>
    <t>Средства на приобретение подвижного состава пассажирского транспорта общего пользования (автобусов) для осуществления перевозок пассажиров и багажа на муниципальных маршрутах регулярных перевозок</t>
  </si>
  <si>
    <t>11 4 01 97330</t>
  </si>
  <si>
    <t>Средства на текущее содержание опорной сети автомобильных дорог общего пользования местного значения</t>
  </si>
  <si>
    <t>11 2 01 S1510</t>
  </si>
  <si>
    <t>Средства на обустройство детских и спортивных площадок</t>
  </si>
  <si>
    <t>91 0 00 21120</t>
  </si>
  <si>
    <t>Контрольно-ревизионная комиссия Тарногского муниципального округа</t>
  </si>
  <si>
    <t>Основное мероприятие "Реализация регионального проекта "Творческие люди"</t>
  </si>
  <si>
    <t>04 1 А2 00000</t>
  </si>
  <si>
    <t>Средства на поддержку лучших сельских учреждений культуры и лучших работников сельских учреждений культуры</t>
  </si>
  <si>
    <t>04 1 А2 55192</t>
  </si>
  <si>
    <t>Средства на обеспечение мероприятий по переселению граждан из аварийного жилищного фонда счет средств, поступивших от публично-правовой компании "Фонд развития территорий"</t>
  </si>
  <si>
    <t>Средства на обеспечение мероприятий по переселению граждан из аварийного жилищного фонда за счет средств областного бюджета</t>
  </si>
  <si>
    <t>от 14.12.2023 г.  № 210</t>
  </si>
  <si>
    <t>Условно утверждаемые расходы</t>
  </si>
  <si>
    <t>"О внесении изменений и дополнений</t>
  </si>
  <si>
    <t>в решение Представительного Собрания</t>
  </si>
  <si>
    <t>Исполнение судебных актов</t>
  </si>
  <si>
    <t>830</t>
  </si>
  <si>
    <t>22 1 01 07950</t>
  </si>
  <si>
    <t>Средства на создание и (или) ремонт источников наружного водоснабжения для забора воды в целях пожаротушения</t>
  </si>
  <si>
    <t>03 3 01 S1810</t>
  </si>
  <si>
    <t>Средства на доставку товаров в социально значимые магазины в малонаселенных и (или) труднодоступных населенных пунктах</t>
  </si>
  <si>
    <t>16 1 03 S1251</t>
  </si>
  <si>
    <t>Средства на обустройство систем уличного освещения</t>
  </si>
  <si>
    <t>18 1 03 S3350</t>
  </si>
  <si>
    <t>21 1 01 00000</t>
  </si>
  <si>
    <t>Основное мероприятие "Обустройство детских и спортивных площадок"</t>
  </si>
  <si>
    <t>21 1 01 S1553</t>
  </si>
  <si>
    <t>Средства на обустройство контейнерных площадок</t>
  </si>
  <si>
    <t>21 2 03 S1100</t>
  </si>
  <si>
    <t>Средства на проведение мероприятий по обеспечению условий для дошкольного образования</t>
  </si>
  <si>
    <t>01 2 01 S1990</t>
  </si>
  <si>
    <t>Средства на организацию школьных музеев</t>
  </si>
  <si>
    <t>01 1 01 S1010</t>
  </si>
  <si>
    <t>Средства на проведение мероприятий по созданию агроклассов и (или) лесных классов в общеобразовательных организациях</t>
  </si>
  <si>
    <t>01 1 01 S1070</t>
  </si>
  <si>
    <t>Основное мероприятие "Организация предоставления общедоступного и бесплатного дошкольного, начального общего, основного общего и дополнительного образования в муниципальных общеобразовательных организациях округа"</t>
  </si>
  <si>
    <t>04 1 02 S1960</t>
  </si>
  <si>
    <t>04 1 04 S2270</t>
  </si>
  <si>
    <t>Средства на укрепление материально-технической базы физкультурно-спортивных организаций</t>
  </si>
  <si>
    <t>09 1 01 S1040</t>
  </si>
  <si>
    <t>04 1 01 07950</t>
  </si>
  <si>
    <t>350</t>
  </si>
  <si>
    <t>15 1 01 07950</t>
  </si>
  <si>
    <t>11 4 01 07950</t>
  </si>
  <si>
    <t>21 1 01 07950</t>
  </si>
  <si>
    <t>01 2 01 07950</t>
  </si>
  <si>
    <t>01 1 20 00000</t>
  </si>
  <si>
    <t>01 1 20 50501</t>
  </si>
  <si>
    <t>04 1 04 07950</t>
  </si>
  <si>
    <t>04 1 04 22010</t>
  </si>
  <si>
    <t>04 1 04 S1270</t>
  </si>
  <si>
    <t>08 1 00 00000</t>
  </si>
  <si>
    <t>08 1 01 00000</t>
  </si>
  <si>
    <t>08 1 01 S1570</t>
  </si>
  <si>
    <t>10 1 01 84020</t>
  </si>
  <si>
    <t>10 1 01 84030</t>
  </si>
  <si>
    <t>08 1 01 S1160</t>
  </si>
  <si>
    <t>09 1 01 22010</t>
  </si>
  <si>
    <t>09 1 01 S1610</t>
  </si>
  <si>
    <t>Премии и гранты</t>
  </si>
  <si>
    <t>Единовременная денежная выплата ветеранам боевых действий на территории Республики Афганистан на период 1979-1989 годов</t>
  </si>
  <si>
    <t xml:space="preserve">Единовременная денежная выплата на приобретение дров </t>
  </si>
  <si>
    <t>Средства на проведение мероприятий по антитеррористической защищенности объектов физической культуры и спорта</t>
  </si>
  <si>
    <t>Средства на обеспечение дошкольного образования в муниципальных образовательных организациях, в части ежемесячного денежного вознаграждения советникам директоров по воспитанию</t>
  </si>
  <si>
    <t>Основное мероприятие "Проведение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организациях"</t>
  </si>
  <si>
    <t>Средства на капитальный ремонт объектов культуры</t>
  </si>
  <si>
    <t>Средства на проведение мероприятий по антитеррористической защищенности объектов культуры</t>
  </si>
  <si>
    <t>09 1 01 S3241</t>
  </si>
  <si>
    <t>Средства на строительство, реконструкцию, капитальный ремонт и ремонт объектов физической культуры и спорта, оснащение объектов спортивной инфраструктуры спортивно-технологическим оборудованием ФОК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</si>
  <si>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</si>
  <si>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06 2 01 74060</t>
  </si>
  <si>
    <t>Средства на поощрение за качественное управление муниципальными финансами</t>
  </si>
  <si>
    <t>от  05.11.2024 г.  № 297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</si>
</sst>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"/>
    <numFmt numFmtId="165" formatCode="0.0"/>
    <numFmt numFmtId="166" formatCode="#,##0.000"/>
  </numFmts>
  <fonts count="17" x14ac:knownFonts="1">
    <font>
      <sz val="10"/>
      <name val="Arial Cyr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Arial Cyr"/>
      <charset val="204"/>
    </font>
    <font>
      <sz val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8"/>
      <name val="Arial Cyr"/>
      <charset val="204"/>
    </font>
    <font>
      <sz val="9"/>
      <name val="Arial Cyr"/>
      <charset val="204"/>
    </font>
    <font>
      <sz val="12"/>
      <color rgb="FFFF0000"/>
      <name val="Times New Roman"/>
      <family val="1"/>
      <charset val="204"/>
    </font>
    <font>
      <b/>
      <sz val="12"/>
      <name val="Arial Cyr"/>
      <charset val="204"/>
    </font>
    <font>
      <b/>
      <sz val="10"/>
      <name val="Arial Cyr"/>
      <charset val="204"/>
    </font>
    <font>
      <sz val="10"/>
      <name val="Arial CYR"/>
      <family val="2"/>
      <charset val="204"/>
    </font>
    <font>
      <b/>
      <sz val="10"/>
      <name val="Arial Cyr"/>
      <family val="2"/>
      <charset val="204"/>
    </font>
    <font>
      <b/>
      <u/>
      <sz val="10"/>
      <name val="Arial Cyr"/>
      <family val="2"/>
      <charset val="204"/>
    </font>
    <font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8">
    <xf numFmtId="0" fontId="0" fillId="0" borderId="0" xfId="0"/>
    <xf numFmtId="164" fontId="3" fillId="0" borderId="0" xfId="0" applyNumberFormat="1" applyFont="1" applyBorder="1" applyAlignment="1">
      <alignment horizontal="center"/>
    </xf>
    <xf numFmtId="0" fontId="0" fillId="0" borderId="0" xfId="0" applyBorder="1"/>
    <xf numFmtId="0" fontId="4" fillId="0" borderId="0" xfId="0" applyFont="1" applyAlignment="1">
      <alignment horizontal="center"/>
    </xf>
    <xf numFmtId="0" fontId="3" fillId="0" borderId="0" xfId="0" applyFont="1"/>
    <xf numFmtId="0" fontId="5" fillId="0" borderId="0" xfId="0" applyFont="1"/>
    <xf numFmtId="0" fontId="3" fillId="0" borderId="0" xfId="0" applyFont="1" applyAlignment="1">
      <alignment horizontal="right"/>
    </xf>
    <xf numFmtId="0" fontId="3" fillId="0" borderId="4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2" fillId="0" borderId="3" xfId="0" applyFont="1" applyBorder="1" applyAlignment="1">
      <alignment horizontal="justify" vertical="top" wrapText="1"/>
    </xf>
    <xf numFmtId="0" fontId="2" fillId="0" borderId="2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165" fontId="2" fillId="0" borderId="10" xfId="0" applyNumberFormat="1" applyFont="1" applyBorder="1" applyAlignment="1">
      <alignment horizontal="center"/>
    </xf>
    <xf numFmtId="0" fontId="3" fillId="0" borderId="10" xfId="0" applyFont="1" applyBorder="1"/>
    <xf numFmtId="164" fontId="2" fillId="0" borderId="3" xfId="0" applyNumberFormat="1" applyFont="1" applyFill="1" applyBorder="1" applyAlignment="1">
      <alignment horizontal="center"/>
    </xf>
    <xf numFmtId="0" fontId="3" fillId="0" borderId="2" xfId="0" applyFont="1" applyBorder="1" applyAlignment="1">
      <alignment horizontal="left" vertical="top"/>
    </xf>
    <xf numFmtId="49" fontId="3" fillId="0" borderId="2" xfId="0" applyNumberFormat="1" applyFont="1" applyBorder="1" applyAlignment="1">
      <alignment horizontal="center"/>
    </xf>
    <xf numFmtId="165" fontId="2" fillId="0" borderId="2" xfId="0" applyNumberFormat="1" applyFont="1" applyBorder="1" applyAlignment="1">
      <alignment horizontal="center"/>
    </xf>
    <xf numFmtId="0" fontId="3" fillId="0" borderId="2" xfId="0" applyFont="1" applyBorder="1"/>
    <xf numFmtId="164" fontId="3" fillId="0" borderId="2" xfId="0" applyNumberFormat="1" applyFont="1" applyFill="1" applyBorder="1" applyAlignment="1">
      <alignment horizontal="center"/>
    </xf>
    <xf numFmtId="0" fontId="3" fillId="0" borderId="2" xfId="0" applyFont="1" applyBorder="1" applyAlignment="1">
      <alignment horizontal="justify" vertical="top" wrapText="1"/>
    </xf>
    <xf numFmtId="165" fontId="3" fillId="0" borderId="2" xfId="0" applyNumberFormat="1" applyFont="1" applyBorder="1" applyAlignment="1">
      <alignment horizontal="center"/>
    </xf>
    <xf numFmtId="0" fontId="3" fillId="0" borderId="2" xfId="0" applyFont="1" applyFill="1" applyBorder="1" applyAlignment="1">
      <alignment horizontal="justify" vertical="top" wrapText="1"/>
    </xf>
    <xf numFmtId="0" fontId="3" fillId="0" borderId="2" xfId="0" applyFont="1" applyBorder="1" applyAlignment="1">
      <alignment horizontal="justify" vertical="top"/>
    </xf>
    <xf numFmtId="164" fontId="3" fillId="0" borderId="2" xfId="0" applyNumberFormat="1" applyFont="1" applyBorder="1" applyAlignment="1">
      <alignment horizontal="center"/>
    </xf>
    <xf numFmtId="4" fontId="6" fillId="0" borderId="10" xfId="0" applyNumberFormat="1" applyFont="1" applyFill="1" applyBorder="1" applyAlignment="1">
      <alignment horizontal="center"/>
    </xf>
    <xf numFmtId="4" fontId="6" fillId="0" borderId="0" xfId="0" applyNumberFormat="1" applyFont="1" applyFill="1" applyBorder="1" applyAlignment="1">
      <alignment horizontal="center"/>
    </xf>
    <xf numFmtId="0" fontId="3" fillId="0" borderId="2" xfId="0" applyFont="1" applyFill="1" applyBorder="1" applyAlignment="1">
      <alignment vertical="top" wrapText="1"/>
    </xf>
    <xf numFmtId="0" fontId="0" fillId="0" borderId="0" xfId="0" applyFill="1"/>
    <xf numFmtId="0" fontId="0" fillId="0" borderId="0" xfId="0" applyAlignment="1">
      <alignment wrapText="1"/>
    </xf>
    <xf numFmtId="0" fontId="3" fillId="0" borderId="2" xfId="0" applyNumberFormat="1" applyFont="1" applyFill="1" applyBorder="1" applyAlignment="1">
      <alignment horizontal="justify" vertical="top"/>
    </xf>
    <xf numFmtId="49" fontId="3" fillId="0" borderId="2" xfId="0" applyNumberFormat="1" applyFont="1" applyFill="1" applyBorder="1" applyAlignment="1">
      <alignment horizontal="center"/>
    </xf>
    <xf numFmtId="0" fontId="7" fillId="0" borderId="2" xfId="0" applyFont="1" applyFill="1" applyBorder="1" applyAlignment="1">
      <alignment horizontal="justify" vertical="top" wrapText="1"/>
    </xf>
    <xf numFmtId="4" fontId="3" fillId="0" borderId="10" xfId="0" applyNumberFormat="1" applyFont="1" applyFill="1" applyBorder="1" applyAlignment="1">
      <alignment horizontal="center"/>
    </xf>
    <xf numFmtId="165" fontId="3" fillId="0" borderId="2" xfId="0" applyNumberFormat="1" applyFont="1" applyFill="1" applyBorder="1" applyAlignment="1">
      <alignment horizontal="center"/>
    </xf>
    <xf numFmtId="0" fontId="3" fillId="0" borderId="0" xfId="0" applyFont="1" applyFill="1" applyAlignment="1">
      <alignment horizontal="justify" vertical="top" wrapText="1"/>
    </xf>
    <xf numFmtId="0" fontId="3" fillId="0" borderId="2" xfId="0" applyFont="1" applyFill="1" applyBorder="1" applyAlignment="1">
      <alignment vertical="top"/>
    </xf>
    <xf numFmtId="0" fontId="3" fillId="2" borderId="2" xfId="0" applyFont="1" applyFill="1" applyBorder="1" applyAlignment="1">
      <alignment horizontal="justify" vertical="top" wrapText="1"/>
    </xf>
    <xf numFmtId="164" fontId="3" fillId="0" borderId="4" xfId="0" applyNumberFormat="1" applyFont="1" applyFill="1" applyBorder="1" applyAlignment="1">
      <alignment horizontal="center"/>
    </xf>
    <xf numFmtId="0" fontId="8" fillId="0" borderId="0" xfId="0" applyFont="1"/>
    <xf numFmtId="0" fontId="9" fillId="0" borderId="0" xfId="0" applyFont="1" applyAlignment="1">
      <alignment wrapText="1"/>
    </xf>
    <xf numFmtId="0" fontId="3" fillId="0" borderId="2" xfId="0" applyFont="1" applyFill="1" applyBorder="1" applyAlignment="1">
      <alignment horizontal="center"/>
    </xf>
    <xf numFmtId="0" fontId="3" fillId="0" borderId="2" xfId="0" applyFont="1" applyFill="1" applyBorder="1" applyAlignment="1">
      <alignment horizontal="justify" vertical="top"/>
    </xf>
    <xf numFmtId="4" fontId="6" fillId="0" borderId="10" xfId="0" applyNumberFormat="1" applyFont="1" applyFill="1" applyBorder="1" applyAlignment="1">
      <alignment horizontal="right"/>
    </xf>
    <xf numFmtId="0" fontId="3" fillId="2" borderId="2" xfId="0" applyFont="1" applyFill="1" applyBorder="1" applyAlignment="1">
      <alignment horizontal="justify" wrapText="1" shrinkToFit="1"/>
    </xf>
    <xf numFmtId="49" fontId="2" fillId="0" borderId="2" xfId="0" applyNumberFormat="1" applyFont="1" applyFill="1" applyBorder="1" applyAlignment="1">
      <alignment horizontal="center"/>
    </xf>
    <xf numFmtId="49" fontId="3" fillId="0" borderId="2" xfId="0" applyNumberFormat="1" applyFont="1" applyFill="1" applyBorder="1" applyAlignment="1">
      <alignment horizontal="center" vertical="top"/>
    </xf>
    <xf numFmtId="166" fontId="6" fillId="0" borderId="10" xfId="0" applyNumberFormat="1" applyFont="1" applyFill="1" applyBorder="1" applyAlignment="1">
      <alignment horizontal="center"/>
    </xf>
    <xf numFmtId="4" fontId="3" fillId="0" borderId="0" xfId="0" applyNumberFormat="1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49" fontId="3" fillId="3" borderId="2" xfId="0" applyNumberFormat="1" applyFont="1" applyFill="1" applyBorder="1" applyAlignment="1">
      <alignment horizontal="center"/>
    </xf>
    <xf numFmtId="166" fontId="3" fillId="0" borderId="10" xfId="0" applyNumberFormat="1" applyFont="1" applyFill="1" applyBorder="1" applyAlignment="1">
      <alignment horizontal="center"/>
    </xf>
    <xf numFmtId="49" fontId="10" fillId="0" borderId="2" xfId="0" applyNumberFormat="1" applyFont="1" applyFill="1" applyBorder="1" applyAlignment="1">
      <alignment horizontal="center"/>
    </xf>
    <xf numFmtId="164" fontId="3" fillId="3" borderId="2" xfId="0" applyNumberFormat="1" applyFont="1" applyFill="1" applyBorder="1" applyAlignment="1">
      <alignment horizontal="center"/>
    </xf>
    <xf numFmtId="0" fontId="3" fillId="0" borderId="2" xfId="0" applyNumberFormat="1" applyFont="1" applyFill="1" applyBorder="1" applyAlignment="1">
      <alignment horizontal="justify" vertical="top" wrapText="1"/>
    </xf>
    <xf numFmtId="0" fontId="3" fillId="0" borderId="2" xfId="0" applyFont="1" applyFill="1" applyBorder="1" applyAlignment="1" applyProtection="1">
      <alignment horizontal="justify" vertical="top" wrapText="1"/>
      <protection locked="0"/>
    </xf>
    <xf numFmtId="49" fontId="3" fillId="0" borderId="2" xfId="0" applyNumberFormat="1" applyFont="1" applyBorder="1"/>
    <xf numFmtId="164" fontId="3" fillId="0" borderId="2" xfId="0" applyNumberFormat="1" applyFont="1" applyFill="1" applyBorder="1" applyAlignment="1">
      <alignment horizontal="center" vertical="top"/>
    </xf>
    <xf numFmtId="3" fontId="3" fillId="0" borderId="2" xfId="0" applyNumberFormat="1" applyFont="1" applyFill="1" applyBorder="1" applyAlignment="1">
      <alignment horizontal="center" vertical="top"/>
    </xf>
    <xf numFmtId="49" fontId="3" fillId="0" borderId="2" xfId="0" applyNumberFormat="1" applyFont="1" applyBorder="1" applyAlignment="1">
      <alignment horizontal="center" vertical="top"/>
    </xf>
    <xf numFmtId="3" fontId="3" fillId="0" borderId="2" xfId="0" applyNumberFormat="1" applyFont="1" applyFill="1" applyBorder="1" applyAlignment="1">
      <alignment horizontal="center"/>
    </xf>
    <xf numFmtId="49" fontId="2" fillId="0" borderId="2" xfId="0" applyNumberFormat="1" applyFont="1" applyFill="1" applyBorder="1" applyAlignment="1">
      <alignment horizontal="justify" vertical="top" wrapText="1"/>
    </xf>
    <xf numFmtId="49" fontId="2" fillId="0" borderId="2" xfId="0" applyNumberFormat="1" applyFont="1" applyBorder="1" applyAlignment="1">
      <alignment horizontal="center"/>
    </xf>
    <xf numFmtId="0" fontId="3" fillId="0" borderId="2" xfId="0" applyNumberFormat="1" applyFont="1" applyBorder="1" applyAlignment="1">
      <alignment horizontal="center"/>
    </xf>
    <xf numFmtId="164" fontId="2" fillId="0" borderId="2" xfId="0" applyNumberFormat="1" applyFont="1" applyBorder="1" applyAlignment="1">
      <alignment horizontal="center"/>
    </xf>
    <xf numFmtId="0" fontId="2" fillId="0" borderId="2" xfId="0" applyFont="1" applyFill="1" applyBorder="1" applyAlignment="1">
      <alignment horizontal="justify" vertical="top" wrapText="1"/>
    </xf>
    <xf numFmtId="49" fontId="3" fillId="0" borderId="2" xfId="0" applyNumberFormat="1" applyFont="1" applyFill="1" applyBorder="1" applyAlignment="1">
      <alignment horizontal="left" vertical="top" wrapText="1"/>
    </xf>
    <xf numFmtId="0" fontId="5" fillId="0" borderId="2" xfId="0" applyFont="1" applyFill="1" applyBorder="1" applyAlignment="1">
      <alignment vertical="top"/>
    </xf>
    <xf numFmtId="164" fontId="0" fillId="0" borderId="0" xfId="0" applyNumberFormat="1"/>
    <xf numFmtId="0" fontId="3" fillId="0" borderId="11" xfId="0" applyNumberFormat="1" applyFont="1" applyFill="1" applyBorder="1" applyAlignment="1" applyProtection="1">
      <alignment horizontal="justify" vertical="top" wrapText="1"/>
    </xf>
    <xf numFmtId="0" fontId="3" fillId="0" borderId="2" xfId="0" applyFont="1" applyFill="1" applyBorder="1" applyAlignment="1">
      <alignment horizontal="justify"/>
    </xf>
    <xf numFmtId="49" fontId="3" fillId="0" borderId="5" xfId="0" applyNumberFormat="1" applyFont="1" applyBorder="1" applyAlignment="1">
      <alignment horizontal="center"/>
    </xf>
    <xf numFmtId="49" fontId="3" fillId="0" borderId="4" xfId="0" applyNumberFormat="1" applyFont="1" applyFill="1" applyBorder="1" applyAlignment="1">
      <alignment horizontal="center"/>
    </xf>
    <xf numFmtId="0" fontId="2" fillId="0" borderId="2" xfId="0" applyFont="1" applyBorder="1" applyAlignment="1">
      <alignment vertical="top"/>
    </xf>
    <xf numFmtId="49" fontId="2" fillId="0" borderId="5" xfId="0" applyNumberFormat="1" applyFont="1" applyBorder="1" applyAlignment="1">
      <alignment horizontal="center"/>
    </xf>
    <xf numFmtId="49" fontId="2" fillId="0" borderId="4" xfId="0" applyNumberFormat="1" applyFont="1" applyBorder="1" applyAlignment="1">
      <alignment horizontal="center"/>
    </xf>
    <xf numFmtId="164" fontId="2" fillId="0" borderId="2" xfId="0" applyNumberFormat="1" applyFont="1" applyFill="1" applyBorder="1" applyAlignment="1">
      <alignment horizontal="center"/>
    </xf>
    <xf numFmtId="0" fontId="11" fillId="0" borderId="0" xfId="0" applyFont="1" applyBorder="1"/>
    <xf numFmtId="49" fontId="2" fillId="0" borderId="0" xfId="0" applyNumberFormat="1" applyFont="1" applyBorder="1" applyAlignment="1">
      <alignment horizontal="center"/>
    </xf>
    <xf numFmtId="0" fontId="1" fillId="0" borderId="0" xfId="0" applyFont="1" applyBorder="1"/>
    <xf numFmtId="0" fontId="0" fillId="0" borderId="0" xfId="0" applyFill="1" applyBorder="1"/>
    <xf numFmtId="0" fontId="12" fillId="0" borderId="0" xfId="0" applyFont="1" applyBorder="1"/>
    <xf numFmtId="49" fontId="13" fillId="0" borderId="0" xfId="0" applyNumberFormat="1" applyFont="1" applyBorder="1" applyAlignment="1">
      <alignment horizontal="center"/>
    </xf>
    <xf numFmtId="49" fontId="0" fillId="0" borderId="0" xfId="0" applyNumberFormat="1" applyBorder="1" applyAlignment="1">
      <alignment horizontal="center"/>
    </xf>
    <xf numFmtId="0" fontId="0" fillId="0" borderId="0" xfId="0" applyBorder="1" applyAlignment="1">
      <alignment horizontal="center"/>
    </xf>
    <xf numFmtId="0" fontId="12" fillId="0" borderId="0" xfId="0" applyFont="1" applyBorder="1" applyAlignment="1">
      <alignment horizontal="center"/>
    </xf>
    <xf numFmtId="49" fontId="14" fillId="0" borderId="0" xfId="0" applyNumberFormat="1" applyFont="1" applyBorder="1" applyAlignment="1">
      <alignment horizontal="center"/>
    </xf>
    <xf numFmtId="0" fontId="0" fillId="0" borderId="10" xfId="0" applyBorder="1"/>
    <xf numFmtId="0" fontId="13" fillId="0" borderId="0" xfId="0" applyFont="1" applyBorder="1"/>
    <xf numFmtId="49" fontId="1" fillId="0" borderId="0" xfId="0" applyNumberFormat="1" applyFont="1" applyBorder="1" applyAlignment="1">
      <alignment horizontal="center"/>
    </xf>
    <xf numFmtId="0" fontId="1" fillId="0" borderId="0" xfId="0" applyNumberFormat="1" applyFont="1" applyBorder="1" applyAlignment="1">
      <alignment horizontal="center"/>
    </xf>
    <xf numFmtId="0" fontId="0" fillId="0" borderId="0" xfId="0" applyNumberFormat="1" applyBorder="1" applyAlignment="1">
      <alignment horizontal="center"/>
    </xf>
    <xf numFmtId="0" fontId="14" fillId="0" borderId="0" xfId="0" applyFont="1" applyBorder="1"/>
    <xf numFmtId="49" fontId="0" fillId="0" borderId="0" xfId="0" applyNumberFormat="1" applyBorder="1"/>
    <xf numFmtId="165" fontId="14" fillId="0" borderId="0" xfId="0" applyNumberFormat="1" applyFont="1" applyBorder="1" applyAlignment="1">
      <alignment horizontal="center"/>
    </xf>
    <xf numFmtId="165" fontId="0" fillId="0" borderId="0" xfId="0" applyNumberFormat="1" applyBorder="1" applyAlignment="1">
      <alignment horizontal="center"/>
    </xf>
    <xf numFmtId="0" fontId="15" fillId="0" borderId="0" xfId="0" applyFont="1" applyBorder="1"/>
    <xf numFmtId="165" fontId="1" fillId="0" borderId="0" xfId="0" applyNumberFormat="1" applyFont="1" applyBorder="1" applyAlignment="1">
      <alignment horizontal="center"/>
    </xf>
    <xf numFmtId="0" fontId="13" fillId="0" borderId="0" xfId="0" applyFont="1" applyBorder="1" applyAlignment="1">
      <alignment horizontal="left"/>
    </xf>
    <xf numFmtId="0" fontId="14" fillId="0" borderId="0" xfId="0" applyNumberFormat="1" applyFont="1" applyBorder="1" applyAlignment="1">
      <alignment horizontal="center"/>
    </xf>
    <xf numFmtId="165" fontId="13" fillId="0" borderId="0" xfId="0" applyNumberFormat="1" applyFont="1" applyBorder="1" applyAlignment="1">
      <alignment horizontal="center"/>
    </xf>
    <xf numFmtId="0" fontId="14" fillId="0" borderId="0" xfId="0" applyFont="1" applyBorder="1" applyAlignment="1">
      <alignment horizontal="center"/>
    </xf>
    <xf numFmtId="0" fontId="2" fillId="0" borderId="2" xfId="0" applyFont="1" applyBorder="1" applyAlignment="1">
      <alignment horizontal="center" vertical="top"/>
    </xf>
    <xf numFmtId="0" fontId="2" fillId="0" borderId="0" xfId="0" applyFont="1" applyAlignment="1">
      <alignment horizontal="center"/>
    </xf>
    <xf numFmtId="0" fontId="6" fillId="0" borderId="0" xfId="0" applyFont="1" applyAlignment="1"/>
    <xf numFmtId="0" fontId="6" fillId="0" borderId="0" xfId="0" applyFont="1"/>
    <xf numFmtId="0" fontId="16" fillId="0" borderId="0" xfId="0" applyFont="1" applyAlignment="1">
      <alignment horizontal="left"/>
    </xf>
    <xf numFmtId="0" fontId="6" fillId="0" borderId="0" xfId="0" applyFont="1" applyBorder="1"/>
    <xf numFmtId="49" fontId="6" fillId="0" borderId="0" xfId="0" applyNumberFormat="1" applyFont="1" applyBorder="1" applyAlignment="1">
      <alignment horizontal="center"/>
    </xf>
    <xf numFmtId="49" fontId="14" fillId="0" borderId="0" xfId="0" applyNumberFormat="1" applyFont="1" applyBorder="1"/>
    <xf numFmtId="0" fontId="2" fillId="0" borderId="4" xfId="0" applyFont="1" applyFill="1" applyBorder="1" applyAlignment="1">
      <alignment horizontal="center" vertical="top"/>
    </xf>
    <xf numFmtId="0" fontId="2" fillId="0" borderId="2" xfId="0" applyFont="1" applyFill="1" applyBorder="1" applyAlignment="1">
      <alignment horizontal="center" vertical="top"/>
    </xf>
    <xf numFmtId="166" fontId="3" fillId="0" borderId="0" xfId="0" applyNumberFormat="1" applyFont="1" applyFill="1" applyBorder="1" applyAlignment="1">
      <alignment horizontal="center"/>
    </xf>
    <xf numFmtId="0" fontId="3" fillId="0" borderId="0" xfId="0" applyFont="1" applyAlignment="1"/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2" fillId="0" borderId="2" xfId="0" applyFont="1" applyBorder="1"/>
    <xf numFmtId="49" fontId="3" fillId="0" borderId="1" xfId="0" applyNumberFormat="1" applyFont="1" applyBorder="1" applyAlignment="1">
      <alignment horizontal="center"/>
    </xf>
    <xf numFmtId="164" fontId="3" fillId="0" borderId="1" xfId="0" applyNumberFormat="1" applyFont="1" applyBorder="1" applyAlignment="1">
      <alignment horizontal="center"/>
    </xf>
    <xf numFmtId="0" fontId="3" fillId="0" borderId="2" xfId="0" applyFont="1" applyFill="1" applyBorder="1" applyAlignment="1">
      <alignment wrapText="1"/>
    </xf>
    <xf numFmtId="0" fontId="2" fillId="0" borderId="2" xfId="0" applyFont="1" applyBorder="1" applyAlignment="1">
      <alignment horizontal="justify" vertical="top" wrapText="1"/>
    </xf>
    <xf numFmtId="0" fontId="2" fillId="0" borderId="2" xfId="0" applyFont="1" applyBorder="1" applyAlignment="1">
      <alignment horizontal="justify" vertical="top"/>
    </xf>
    <xf numFmtId="0" fontId="2" fillId="0" borderId="1" xfId="0" applyFont="1" applyBorder="1" applyAlignment="1">
      <alignment horizontal="justify" vertical="top"/>
    </xf>
    <xf numFmtId="0" fontId="2" fillId="0" borderId="2" xfId="0" applyFont="1" applyBorder="1" applyAlignment="1">
      <alignment vertical="center"/>
    </xf>
    <xf numFmtId="49" fontId="3" fillId="0" borderId="2" xfId="0" applyNumberFormat="1" applyFont="1" applyBorder="1" applyAlignment="1">
      <alignment horizontal="center" vertical="center"/>
    </xf>
    <xf numFmtId="164" fontId="2" fillId="0" borderId="2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vertical="top" wrapText="1"/>
    </xf>
    <xf numFmtId="0" fontId="7" fillId="0" borderId="11" xfId="0" applyNumberFormat="1" applyFont="1" applyFill="1" applyBorder="1" applyAlignment="1" applyProtection="1">
      <alignment horizontal="justify" vertical="top" wrapText="1"/>
    </xf>
    <xf numFmtId="0" fontId="3" fillId="0" borderId="0" xfId="0" applyFont="1" applyFill="1" applyAlignment="1">
      <alignment wrapText="1"/>
    </xf>
    <xf numFmtId="0" fontId="3" fillId="2" borderId="2" xfId="0" applyFont="1" applyFill="1" applyBorder="1" applyAlignment="1">
      <alignment horizontal="justify" vertical="top"/>
    </xf>
    <xf numFmtId="0" fontId="3" fillId="0" borderId="0" xfId="0" applyFont="1" applyAlignment="1">
      <alignment wrapText="1"/>
    </xf>
    <xf numFmtId="0" fontId="0" fillId="2" borderId="0" xfId="0" applyFill="1"/>
    <xf numFmtId="0" fontId="3" fillId="0" borderId="0" xfId="0" applyFont="1" applyAlignment="1">
      <alignment horizontal="left"/>
    </xf>
    <xf numFmtId="0" fontId="2" fillId="0" borderId="2" xfId="0" applyFont="1" applyBorder="1" applyAlignment="1">
      <alignment horizontal="center" vertical="top"/>
    </xf>
    <xf numFmtId="0" fontId="2" fillId="0" borderId="2" xfId="0" applyFont="1" applyBorder="1" applyAlignment="1">
      <alignment horizontal="center"/>
    </xf>
    <xf numFmtId="0" fontId="2" fillId="0" borderId="0" xfId="0" applyFont="1" applyAlignment="1">
      <alignment horizontal="center" wrapText="1"/>
    </xf>
    <xf numFmtId="0" fontId="2" fillId="0" borderId="0" xfId="0" applyFont="1" applyFill="1" applyAlignment="1">
      <alignment horizontal="center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/>
    </xf>
    <xf numFmtId="0" fontId="2" fillId="0" borderId="3" xfId="0" applyFont="1" applyBorder="1" applyAlignment="1">
      <alignment horizontal="center" vertical="top"/>
    </xf>
    <xf numFmtId="0" fontId="2" fillId="0" borderId="2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  <pageSetUpPr fitToPage="1"/>
  </sheetPr>
  <dimension ref="A1:F92"/>
  <sheetViews>
    <sheetView tabSelected="1" workbookViewId="0">
      <selection activeCell="H16" sqref="H16"/>
    </sheetView>
  </sheetViews>
  <sheetFormatPr defaultRowHeight="12.75" x14ac:dyDescent="0.2"/>
  <cols>
    <col min="1" max="1" width="67.28515625" customWidth="1"/>
    <col min="2" max="2" width="11.85546875" customWidth="1"/>
    <col min="3" max="3" width="11.7109375" customWidth="1"/>
    <col min="4" max="4" width="12.28515625" customWidth="1"/>
    <col min="5" max="5" width="12" customWidth="1"/>
    <col min="6" max="6" width="13.5703125" customWidth="1"/>
    <col min="257" max="257" width="67.28515625" customWidth="1"/>
    <col min="258" max="258" width="11.85546875" customWidth="1"/>
    <col min="259" max="259" width="11.7109375" customWidth="1"/>
    <col min="260" max="260" width="11.42578125" customWidth="1"/>
    <col min="261" max="261" width="11.140625" customWidth="1"/>
    <col min="262" max="262" width="11" customWidth="1"/>
    <col min="513" max="513" width="67.28515625" customWidth="1"/>
    <col min="514" max="514" width="11.85546875" customWidth="1"/>
    <col min="515" max="515" width="11.7109375" customWidth="1"/>
    <col min="516" max="516" width="11.42578125" customWidth="1"/>
    <col min="517" max="517" width="11.140625" customWidth="1"/>
    <col min="518" max="518" width="11" customWidth="1"/>
    <col min="769" max="769" width="67.28515625" customWidth="1"/>
    <col min="770" max="770" width="11.85546875" customWidth="1"/>
    <col min="771" max="771" width="11.7109375" customWidth="1"/>
    <col min="772" max="772" width="11.42578125" customWidth="1"/>
    <col min="773" max="773" width="11.140625" customWidth="1"/>
    <col min="774" max="774" width="11" customWidth="1"/>
    <col min="1025" max="1025" width="67.28515625" customWidth="1"/>
    <col min="1026" max="1026" width="11.85546875" customWidth="1"/>
    <col min="1027" max="1027" width="11.7109375" customWidth="1"/>
    <col min="1028" max="1028" width="11.42578125" customWidth="1"/>
    <col min="1029" max="1029" width="11.140625" customWidth="1"/>
    <col min="1030" max="1030" width="11" customWidth="1"/>
    <col min="1281" max="1281" width="67.28515625" customWidth="1"/>
    <col min="1282" max="1282" width="11.85546875" customWidth="1"/>
    <col min="1283" max="1283" width="11.7109375" customWidth="1"/>
    <col min="1284" max="1284" width="11.42578125" customWidth="1"/>
    <col min="1285" max="1285" width="11.140625" customWidth="1"/>
    <col min="1286" max="1286" width="11" customWidth="1"/>
    <col min="1537" max="1537" width="67.28515625" customWidth="1"/>
    <col min="1538" max="1538" width="11.85546875" customWidth="1"/>
    <col min="1539" max="1539" width="11.7109375" customWidth="1"/>
    <col min="1540" max="1540" width="11.42578125" customWidth="1"/>
    <col min="1541" max="1541" width="11.140625" customWidth="1"/>
    <col min="1542" max="1542" width="11" customWidth="1"/>
    <col min="1793" max="1793" width="67.28515625" customWidth="1"/>
    <col min="1794" max="1794" width="11.85546875" customWidth="1"/>
    <col min="1795" max="1795" width="11.7109375" customWidth="1"/>
    <col min="1796" max="1796" width="11.42578125" customWidth="1"/>
    <col min="1797" max="1797" width="11.140625" customWidth="1"/>
    <col min="1798" max="1798" width="11" customWidth="1"/>
    <col min="2049" max="2049" width="67.28515625" customWidth="1"/>
    <col min="2050" max="2050" width="11.85546875" customWidth="1"/>
    <col min="2051" max="2051" width="11.7109375" customWidth="1"/>
    <col min="2052" max="2052" width="11.42578125" customWidth="1"/>
    <col min="2053" max="2053" width="11.140625" customWidth="1"/>
    <col min="2054" max="2054" width="11" customWidth="1"/>
    <col min="2305" max="2305" width="67.28515625" customWidth="1"/>
    <col min="2306" max="2306" width="11.85546875" customWidth="1"/>
    <col min="2307" max="2307" width="11.7109375" customWidth="1"/>
    <col min="2308" max="2308" width="11.42578125" customWidth="1"/>
    <col min="2309" max="2309" width="11.140625" customWidth="1"/>
    <col min="2310" max="2310" width="11" customWidth="1"/>
    <col min="2561" max="2561" width="67.28515625" customWidth="1"/>
    <col min="2562" max="2562" width="11.85546875" customWidth="1"/>
    <col min="2563" max="2563" width="11.7109375" customWidth="1"/>
    <col min="2564" max="2564" width="11.42578125" customWidth="1"/>
    <col min="2565" max="2565" width="11.140625" customWidth="1"/>
    <col min="2566" max="2566" width="11" customWidth="1"/>
    <col min="2817" max="2817" width="67.28515625" customWidth="1"/>
    <col min="2818" max="2818" width="11.85546875" customWidth="1"/>
    <col min="2819" max="2819" width="11.7109375" customWidth="1"/>
    <col min="2820" max="2820" width="11.42578125" customWidth="1"/>
    <col min="2821" max="2821" width="11.140625" customWidth="1"/>
    <col min="2822" max="2822" width="11" customWidth="1"/>
    <col min="3073" max="3073" width="67.28515625" customWidth="1"/>
    <col min="3074" max="3074" width="11.85546875" customWidth="1"/>
    <col min="3075" max="3075" width="11.7109375" customWidth="1"/>
    <col min="3076" max="3076" width="11.42578125" customWidth="1"/>
    <col min="3077" max="3077" width="11.140625" customWidth="1"/>
    <col min="3078" max="3078" width="11" customWidth="1"/>
    <col min="3329" max="3329" width="67.28515625" customWidth="1"/>
    <col min="3330" max="3330" width="11.85546875" customWidth="1"/>
    <col min="3331" max="3331" width="11.7109375" customWidth="1"/>
    <col min="3332" max="3332" width="11.42578125" customWidth="1"/>
    <col min="3333" max="3333" width="11.140625" customWidth="1"/>
    <col min="3334" max="3334" width="11" customWidth="1"/>
    <col min="3585" max="3585" width="67.28515625" customWidth="1"/>
    <col min="3586" max="3586" width="11.85546875" customWidth="1"/>
    <col min="3587" max="3587" width="11.7109375" customWidth="1"/>
    <col min="3588" max="3588" width="11.42578125" customWidth="1"/>
    <col min="3589" max="3589" width="11.140625" customWidth="1"/>
    <col min="3590" max="3590" width="11" customWidth="1"/>
    <col min="3841" max="3841" width="67.28515625" customWidth="1"/>
    <col min="3842" max="3842" width="11.85546875" customWidth="1"/>
    <col min="3843" max="3843" width="11.7109375" customWidth="1"/>
    <col min="3844" max="3844" width="11.42578125" customWidth="1"/>
    <col min="3845" max="3845" width="11.140625" customWidth="1"/>
    <col min="3846" max="3846" width="11" customWidth="1"/>
    <col min="4097" max="4097" width="67.28515625" customWidth="1"/>
    <col min="4098" max="4098" width="11.85546875" customWidth="1"/>
    <col min="4099" max="4099" width="11.7109375" customWidth="1"/>
    <col min="4100" max="4100" width="11.42578125" customWidth="1"/>
    <col min="4101" max="4101" width="11.140625" customWidth="1"/>
    <col min="4102" max="4102" width="11" customWidth="1"/>
    <col min="4353" max="4353" width="67.28515625" customWidth="1"/>
    <col min="4354" max="4354" width="11.85546875" customWidth="1"/>
    <col min="4355" max="4355" width="11.7109375" customWidth="1"/>
    <col min="4356" max="4356" width="11.42578125" customWidth="1"/>
    <col min="4357" max="4357" width="11.140625" customWidth="1"/>
    <col min="4358" max="4358" width="11" customWidth="1"/>
    <col min="4609" max="4609" width="67.28515625" customWidth="1"/>
    <col min="4610" max="4610" width="11.85546875" customWidth="1"/>
    <col min="4611" max="4611" width="11.7109375" customWidth="1"/>
    <col min="4612" max="4612" width="11.42578125" customWidth="1"/>
    <col min="4613" max="4613" width="11.140625" customWidth="1"/>
    <col min="4614" max="4614" width="11" customWidth="1"/>
    <col min="4865" max="4865" width="67.28515625" customWidth="1"/>
    <col min="4866" max="4866" width="11.85546875" customWidth="1"/>
    <col min="4867" max="4867" width="11.7109375" customWidth="1"/>
    <col min="4868" max="4868" width="11.42578125" customWidth="1"/>
    <col min="4869" max="4869" width="11.140625" customWidth="1"/>
    <col min="4870" max="4870" width="11" customWidth="1"/>
    <col min="5121" max="5121" width="67.28515625" customWidth="1"/>
    <col min="5122" max="5122" width="11.85546875" customWidth="1"/>
    <col min="5123" max="5123" width="11.7109375" customWidth="1"/>
    <col min="5124" max="5124" width="11.42578125" customWidth="1"/>
    <col min="5125" max="5125" width="11.140625" customWidth="1"/>
    <col min="5126" max="5126" width="11" customWidth="1"/>
    <col min="5377" max="5377" width="67.28515625" customWidth="1"/>
    <col min="5378" max="5378" width="11.85546875" customWidth="1"/>
    <col min="5379" max="5379" width="11.7109375" customWidth="1"/>
    <col min="5380" max="5380" width="11.42578125" customWidth="1"/>
    <col min="5381" max="5381" width="11.140625" customWidth="1"/>
    <col min="5382" max="5382" width="11" customWidth="1"/>
    <col min="5633" max="5633" width="67.28515625" customWidth="1"/>
    <col min="5634" max="5634" width="11.85546875" customWidth="1"/>
    <col min="5635" max="5635" width="11.7109375" customWidth="1"/>
    <col min="5636" max="5636" width="11.42578125" customWidth="1"/>
    <col min="5637" max="5637" width="11.140625" customWidth="1"/>
    <col min="5638" max="5638" width="11" customWidth="1"/>
    <col min="5889" max="5889" width="67.28515625" customWidth="1"/>
    <col min="5890" max="5890" width="11.85546875" customWidth="1"/>
    <col min="5891" max="5891" width="11.7109375" customWidth="1"/>
    <col min="5892" max="5892" width="11.42578125" customWidth="1"/>
    <col min="5893" max="5893" width="11.140625" customWidth="1"/>
    <col min="5894" max="5894" width="11" customWidth="1"/>
    <col min="6145" max="6145" width="67.28515625" customWidth="1"/>
    <col min="6146" max="6146" width="11.85546875" customWidth="1"/>
    <col min="6147" max="6147" width="11.7109375" customWidth="1"/>
    <col min="6148" max="6148" width="11.42578125" customWidth="1"/>
    <col min="6149" max="6149" width="11.140625" customWidth="1"/>
    <col min="6150" max="6150" width="11" customWidth="1"/>
    <col min="6401" max="6401" width="67.28515625" customWidth="1"/>
    <col min="6402" max="6402" width="11.85546875" customWidth="1"/>
    <col min="6403" max="6403" width="11.7109375" customWidth="1"/>
    <col min="6404" max="6404" width="11.42578125" customWidth="1"/>
    <col min="6405" max="6405" width="11.140625" customWidth="1"/>
    <col min="6406" max="6406" width="11" customWidth="1"/>
    <col min="6657" max="6657" width="67.28515625" customWidth="1"/>
    <col min="6658" max="6658" width="11.85546875" customWidth="1"/>
    <col min="6659" max="6659" width="11.7109375" customWidth="1"/>
    <col min="6660" max="6660" width="11.42578125" customWidth="1"/>
    <col min="6661" max="6661" width="11.140625" customWidth="1"/>
    <col min="6662" max="6662" width="11" customWidth="1"/>
    <col min="6913" max="6913" width="67.28515625" customWidth="1"/>
    <col min="6914" max="6914" width="11.85546875" customWidth="1"/>
    <col min="6915" max="6915" width="11.7109375" customWidth="1"/>
    <col min="6916" max="6916" width="11.42578125" customWidth="1"/>
    <col min="6917" max="6917" width="11.140625" customWidth="1"/>
    <col min="6918" max="6918" width="11" customWidth="1"/>
    <col min="7169" max="7169" width="67.28515625" customWidth="1"/>
    <col min="7170" max="7170" width="11.85546875" customWidth="1"/>
    <col min="7171" max="7171" width="11.7109375" customWidth="1"/>
    <col min="7172" max="7172" width="11.42578125" customWidth="1"/>
    <col min="7173" max="7173" width="11.140625" customWidth="1"/>
    <col min="7174" max="7174" width="11" customWidth="1"/>
    <col min="7425" max="7425" width="67.28515625" customWidth="1"/>
    <col min="7426" max="7426" width="11.85546875" customWidth="1"/>
    <col min="7427" max="7427" width="11.7109375" customWidth="1"/>
    <col min="7428" max="7428" width="11.42578125" customWidth="1"/>
    <col min="7429" max="7429" width="11.140625" customWidth="1"/>
    <col min="7430" max="7430" width="11" customWidth="1"/>
    <col min="7681" max="7681" width="67.28515625" customWidth="1"/>
    <col min="7682" max="7682" width="11.85546875" customWidth="1"/>
    <col min="7683" max="7683" width="11.7109375" customWidth="1"/>
    <col min="7684" max="7684" width="11.42578125" customWidth="1"/>
    <col min="7685" max="7685" width="11.140625" customWidth="1"/>
    <col min="7686" max="7686" width="11" customWidth="1"/>
    <col min="7937" max="7937" width="67.28515625" customWidth="1"/>
    <col min="7938" max="7938" width="11.85546875" customWidth="1"/>
    <col min="7939" max="7939" width="11.7109375" customWidth="1"/>
    <col min="7940" max="7940" width="11.42578125" customWidth="1"/>
    <col min="7941" max="7941" width="11.140625" customWidth="1"/>
    <col min="7942" max="7942" width="11" customWidth="1"/>
    <col min="8193" max="8193" width="67.28515625" customWidth="1"/>
    <col min="8194" max="8194" width="11.85546875" customWidth="1"/>
    <col min="8195" max="8195" width="11.7109375" customWidth="1"/>
    <col min="8196" max="8196" width="11.42578125" customWidth="1"/>
    <col min="8197" max="8197" width="11.140625" customWidth="1"/>
    <col min="8198" max="8198" width="11" customWidth="1"/>
    <col min="8449" max="8449" width="67.28515625" customWidth="1"/>
    <col min="8450" max="8450" width="11.85546875" customWidth="1"/>
    <col min="8451" max="8451" width="11.7109375" customWidth="1"/>
    <col min="8452" max="8452" width="11.42578125" customWidth="1"/>
    <col min="8453" max="8453" width="11.140625" customWidth="1"/>
    <col min="8454" max="8454" width="11" customWidth="1"/>
    <col min="8705" max="8705" width="67.28515625" customWidth="1"/>
    <col min="8706" max="8706" width="11.85546875" customWidth="1"/>
    <col min="8707" max="8707" width="11.7109375" customWidth="1"/>
    <col min="8708" max="8708" width="11.42578125" customWidth="1"/>
    <col min="8709" max="8709" width="11.140625" customWidth="1"/>
    <col min="8710" max="8710" width="11" customWidth="1"/>
    <col min="8961" max="8961" width="67.28515625" customWidth="1"/>
    <col min="8962" max="8962" width="11.85546875" customWidth="1"/>
    <col min="8963" max="8963" width="11.7109375" customWidth="1"/>
    <col min="8964" max="8964" width="11.42578125" customWidth="1"/>
    <col min="8965" max="8965" width="11.140625" customWidth="1"/>
    <col min="8966" max="8966" width="11" customWidth="1"/>
    <col min="9217" max="9217" width="67.28515625" customWidth="1"/>
    <col min="9218" max="9218" width="11.85546875" customWidth="1"/>
    <col min="9219" max="9219" width="11.7109375" customWidth="1"/>
    <col min="9220" max="9220" width="11.42578125" customWidth="1"/>
    <col min="9221" max="9221" width="11.140625" customWidth="1"/>
    <col min="9222" max="9222" width="11" customWidth="1"/>
    <col min="9473" max="9473" width="67.28515625" customWidth="1"/>
    <col min="9474" max="9474" width="11.85546875" customWidth="1"/>
    <col min="9475" max="9475" width="11.7109375" customWidth="1"/>
    <col min="9476" max="9476" width="11.42578125" customWidth="1"/>
    <col min="9477" max="9477" width="11.140625" customWidth="1"/>
    <col min="9478" max="9478" width="11" customWidth="1"/>
    <col min="9729" max="9729" width="67.28515625" customWidth="1"/>
    <col min="9730" max="9730" width="11.85546875" customWidth="1"/>
    <col min="9731" max="9731" width="11.7109375" customWidth="1"/>
    <col min="9732" max="9732" width="11.42578125" customWidth="1"/>
    <col min="9733" max="9733" width="11.140625" customWidth="1"/>
    <col min="9734" max="9734" width="11" customWidth="1"/>
    <col min="9985" max="9985" width="67.28515625" customWidth="1"/>
    <col min="9986" max="9986" width="11.85546875" customWidth="1"/>
    <col min="9987" max="9987" width="11.7109375" customWidth="1"/>
    <col min="9988" max="9988" width="11.42578125" customWidth="1"/>
    <col min="9989" max="9989" width="11.140625" customWidth="1"/>
    <col min="9990" max="9990" width="11" customWidth="1"/>
    <col min="10241" max="10241" width="67.28515625" customWidth="1"/>
    <col min="10242" max="10242" width="11.85546875" customWidth="1"/>
    <col min="10243" max="10243" width="11.7109375" customWidth="1"/>
    <col min="10244" max="10244" width="11.42578125" customWidth="1"/>
    <col min="10245" max="10245" width="11.140625" customWidth="1"/>
    <col min="10246" max="10246" width="11" customWidth="1"/>
    <col min="10497" max="10497" width="67.28515625" customWidth="1"/>
    <col min="10498" max="10498" width="11.85546875" customWidth="1"/>
    <col min="10499" max="10499" width="11.7109375" customWidth="1"/>
    <col min="10500" max="10500" width="11.42578125" customWidth="1"/>
    <col min="10501" max="10501" width="11.140625" customWidth="1"/>
    <col min="10502" max="10502" width="11" customWidth="1"/>
    <col min="10753" max="10753" width="67.28515625" customWidth="1"/>
    <col min="10754" max="10754" width="11.85546875" customWidth="1"/>
    <col min="10755" max="10755" width="11.7109375" customWidth="1"/>
    <col min="10756" max="10756" width="11.42578125" customWidth="1"/>
    <col min="10757" max="10757" width="11.140625" customWidth="1"/>
    <col min="10758" max="10758" width="11" customWidth="1"/>
    <col min="11009" max="11009" width="67.28515625" customWidth="1"/>
    <col min="11010" max="11010" width="11.85546875" customWidth="1"/>
    <col min="11011" max="11011" width="11.7109375" customWidth="1"/>
    <col min="11012" max="11012" width="11.42578125" customWidth="1"/>
    <col min="11013" max="11013" width="11.140625" customWidth="1"/>
    <col min="11014" max="11014" width="11" customWidth="1"/>
    <col min="11265" max="11265" width="67.28515625" customWidth="1"/>
    <col min="11266" max="11266" width="11.85546875" customWidth="1"/>
    <col min="11267" max="11267" width="11.7109375" customWidth="1"/>
    <col min="11268" max="11268" width="11.42578125" customWidth="1"/>
    <col min="11269" max="11269" width="11.140625" customWidth="1"/>
    <col min="11270" max="11270" width="11" customWidth="1"/>
    <col min="11521" max="11521" width="67.28515625" customWidth="1"/>
    <col min="11522" max="11522" width="11.85546875" customWidth="1"/>
    <col min="11523" max="11523" width="11.7109375" customWidth="1"/>
    <col min="11524" max="11524" width="11.42578125" customWidth="1"/>
    <col min="11525" max="11525" width="11.140625" customWidth="1"/>
    <col min="11526" max="11526" width="11" customWidth="1"/>
    <col min="11777" max="11777" width="67.28515625" customWidth="1"/>
    <col min="11778" max="11778" width="11.85546875" customWidth="1"/>
    <col min="11779" max="11779" width="11.7109375" customWidth="1"/>
    <col min="11780" max="11780" width="11.42578125" customWidth="1"/>
    <col min="11781" max="11781" width="11.140625" customWidth="1"/>
    <col min="11782" max="11782" width="11" customWidth="1"/>
    <col min="12033" max="12033" width="67.28515625" customWidth="1"/>
    <col min="12034" max="12034" width="11.85546875" customWidth="1"/>
    <col min="12035" max="12035" width="11.7109375" customWidth="1"/>
    <col min="12036" max="12036" width="11.42578125" customWidth="1"/>
    <col min="12037" max="12037" width="11.140625" customWidth="1"/>
    <col min="12038" max="12038" width="11" customWidth="1"/>
    <col min="12289" max="12289" width="67.28515625" customWidth="1"/>
    <col min="12290" max="12290" width="11.85546875" customWidth="1"/>
    <col min="12291" max="12291" width="11.7109375" customWidth="1"/>
    <col min="12292" max="12292" width="11.42578125" customWidth="1"/>
    <col min="12293" max="12293" width="11.140625" customWidth="1"/>
    <col min="12294" max="12294" width="11" customWidth="1"/>
    <col min="12545" max="12545" width="67.28515625" customWidth="1"/>
    <col min="12546" max="12546" width="11.85546875" customWidth="1"/>
    <col min="12547" max="12547" width="11.7109375" customWidth="1"/>
    <col min="12548" max="12548" width="11.42578125" customWidth="1"/>
    <col min="12549" max="12549" width="11.140625" customWidth="1"/>
    <col min="12550" max="12550" width="11" customWidth="1"/>
    <col min="12801" max="12801" width="67.28515625" customWidth="1"/>
    <col min="12802" max="12802" width="11.85546875" customWidth="1"/>
    <col min="12803" max="12803" width="11.7109375" customWidth="1"/>
    <col min="12804" max="12804" width="11.42578125" customWidth="1"/>
    <col min="12805" max="12805" width="11.140625" customWidth="1"/>
    <col min="12806" max="12806" width="11" customWidth="1"/>
    <col min="13057" max="13057" width="67.28515625" customWidth="1"/>
    <col min="13058" max="13058" width="11.85546875" customWidth="1"/>
    <col min="13059" max="13059" width="11.7109375" customWidth="1"/>
    <col min="13060" max="13060" width="11.42578125" customWidth="1"/>
    <col min="13061" max="13061" width="11.140625" customWidth="1"/>
    <col min="13062" max="13062" width="11" customWidth="1"/>
    <col min="13313" max="13313" width="67.28515625" customWidth="1"/>
    <col min="13314" max="13314" width="11.85546875" customWidth="1"/>
    <col min="13315" max="13315" width="11.7109375" customWidth="1"/>
    <col min="13316" max="13316" width="11.42578125" customWidth="1"/>
    <col min="13317" max="13317" width="11.140625" customWidth="1"/>
    <col min="13318" max="13318" width="11" customWidth="1"/>
    <col min="13569" max="13569" width="67.28515625" customWidth="1"/>
    <col min="13570" max="13570" width="11.85546875" customWidth="1"/>
    <col min="13571" max="13571" width="11.7109375" customWidth="1"/>
    <col min="13572" max="13572" width="11.42578125" customWidth="1"/>
    <col min="13573" max="13573" width="11.140625" customWidth="1"/>
    <col min="13574" max="13574" width="11" customWidth="1"/>
    <col min="13825" max="13825" width="67.28515625" customWidth="1"/>
    <col min="13826" max="13826" width="11.85546875" customWidth="1"/>
    <col min="13827" max="13827" width="11.7109375" customWidth="1"/>
    <col min="13828" max="13828" width="11.42578125" customWidth="1"/>
    <col min="13829" max="13829" width="11.140625" customWidth="1"/>
    <col min="13830" max="13830" width="11" customWidth="1"/>
    <col min="14081" max="14081" width="67.28515625" customWidth="1"/>
    <col min="14082" max="14082" width="11.85546875" customWidth="1"/>
    <col min="14083" max="14083" width="11.7109375" customWidth="1"/>
    <col min="14084" max="14084" width="11.42578125" customWidth="1"/>
    <col min="14085" max="14085" width="11.140625" customWidth="1"/>
    <col min="14086" max="14086" width="11" customWidth="1"/>
    <col min="14337" max="14337" width="67.28515625" customWidth="1"/>
    <col min="14338" max="14338" width="11.85546875" customWidth="1"/>
    <col min="14339" max="14339" width="11.7109375" customWidth="1"/>
    <col min="14340" max="14340" width="11.42578125" customWidth="1"/>
    <col min="14341" max="14341" width="11.140625" customWidth="1"/>
    <col min="14342" max="14342" width="11" customWidth="1"/>
    <col min="14593" max="14593" width="67.28515625" customWidth="1"/>
    <col min="14594" max="14594" width="11.85546875" customWidth="1"/>
    <col min="14595" max="14595" width="11.7109375" customWidth="1"/>
    <col min="14596" max="14596" width="11.42578125" customWidth="1"/>
    <col min="14597" max="14597" width="11.140625" customWidth="1"/>
    <col min="14598" max="14598" width="11" customWidth="1"/>
    <col min="14849" max="14849" width="67.28515625" customWidth="1"/>
    <col min="14850" max="14850" width="11.85546875" customWidth="1"/>
    <col min="14851" max="14851" width="11.7109375" customWidth="1"/>
    <col min="14852" max="14852" width="11.42578125" customWidth="1"/>
    <col min="14853" max="14853" width="11.140625" customWidth="1"/>
    <col min="14854" max="14854" width="11" customWidth="1"/>
    <col min="15105" max="15105" width="67.28515625" customWidth="1"/>
    <col min="15106" max="15106" width="11.85546875" customWidth="1"/>
    <col min="15107" max="15107" width="11.7109375" customWidth="1"/>
    <col min="15108" max="15108" width="11.42578125" customWidth="1"/>
    <col min="15109" max="15109" width="11.140625" customWidth="1"/>
    <col min="15110" max="15110" width="11" customWidth="1"/>
    <col min="15361" max="15361" width="67.28515625" customWidth="1"/>
    <col min="15362" max="15362" width="11.85546875" customWidth="1"/>
    <col min="15363" max="15363" width="11.7109375" customWidth="1"/>
    <col min="15364" max="15364" width="11.42578125" customWidth="1"/>
    <col min="15365" max="15365" width="11.140625" customWidth="1"/>
    <col min="15366" max="15366" width="11" customWidth="1"/>
    <col min="15617" max="15617" width="67.28515625" customWidth="1"/>
    <col min="15618" max="15618" width="11.85546875" customWidth="1"/>
    <col min="15619" max="15619" width="11.7109375" customWidth="1"/>
    <col min="15620" max="15620" width="11.42578125" customWidth="1"/>
    <col min="15621" max="15621" width="11.140625" customWidth="1"/>
    <col min="15622" max="15622" width="11" customWidth="1"/>
    <col min="15873" max="15873" width="67.28515625" customWidth="1"/>
    <col min="15874" max="15874" width="11.85546875" customWidth="1"/>
    <col min="15875" max="15875" width="11.7109375" customWidth="1"/>
    <col min="15876" max="15876" width="11.42578125" customWidth="1"/>
    <col min="15877" max="15877" width="11.140625" customWidth="1"/>
    <col min="15878" max="15878" width="11" customWidth="1"/>
    <col min="16129" max="16129" width="67.28515625" customWidth="1"/>
    <col min="16130" max="16130" width="11.85546875" customWidth="1"/>
    <col min="16131" max="16131" width="11.7109375" customWidth="1"/>
    <col min="16132" max="16132" width="11.42578125" customWidth="1"/>
    <col min="16133" max="16133" width="11.140625" customWidth="1"/>
    <col min="16134" max="16134" width="11" customWidth="1"/>
  </cols>
  <sheetData>
    <row r="1" spans="1:6" ht="15.75" x14ac:dyDescent="0.25">
      <c r="A1" s="5"/>
      <c r="B1" s="117"/>
      <c r="C1" s="117"/>
      <c r="D1" s="136" t="s">
        <v>743</v>
      </c>
      <c r="E1" s="136"/>
      <c r="F1" s="136"/>
    </row>
    <row r="2" spans="1:6" ht="15.75" x14ac:dyDescent="0.25">
      <c r="A2" s="5"/>
      <c r="B2" s="117"/>
      <c r="C2" s="117"/>
      <c r="D2" s="136" t="s">
        <v>712</v>
      </c>
      <c r="E2" s="136"/>
      <c r="F2" s="136"/>
    </row>
    <row r="3" spans="1:6" ht="15.75" x14ac:dyDescent="0.25">
      <c r="A3" s="5"/>
      <c r="B3" s="117"/>
      <c r="C3" s="117"/>
      <c r="D3" s="136" t="s">
        <v>713</v>
      </c>
      <c r="E3" s="136"/>
      <c r="F3" s="136"/>
    </row>
    <row r="4" spans="1:6" ht="15.75" x14ac:dyDescent="0.25">
      <c r="A4" s="5"/>
      <c r="B4" s="117"/>
      <c r="C4" s="117"/>
      <c r="D4" s="136" t="s">
        <v>820</v>
      </c>
      <c r="E4" s="136"/>
      <c r="F4" s="136"/>
    </row>
    <row r="5" spans="1:6" ht="15.75" x14ac:dyDescent="0.25">
      <c r="A5" s="5"/>
      <c r="B5" s="117"/>
      <c r="C5" s="117"/>
      <c r="D5" s="136" t="s">
        <v>761</v>
      </c>
      <c r="E5" s="136"/>
      <c r="F5" s="136"/>
    </row>
    <row r="6" spans="1:6" ht="15.75" x14ac:dyDescent="0.25">
      <c r="A6" s="5"/>
      <c r="B6" s="117"/>
      <c r="C6" s="117"/>
      <c r="D6" s="136" t="s">
        <v>762</v>
      </c>
      <c r="E6" s="136"/>
      <c r="F6" s="136"/>
    </row>
    <row r="7" spans="1:6" ht="15.75" x14ac:dyDescent="0.25">
      <c r="A7" s="5"/>
      <c r="B7" s="117"/>
      <c r="C7" s="117"/>
      <c r="D7" s="136" t="s">
        <v>759</v>
      </c>
      <c r="E7" s="136"/>
      <c r="F7" s="136"/>
    </row>
    <row r="8" spans="1:6" ht="15.75" x14ac:dyDescent="0.25">
      <c r="A8" s="4"/>
      <c r="B8" s="117"/>
      <c r="C8" s="117"/>
      <c r="D8" s="136" t="s">
        <v>734</v>
      </c>
      <c r="E8" s="136"/>
      <c r="F8" s="136"/>
    </row>
    <row r="9" spans="1:6" ht="15.75" x14ac:dyDescent="0.25">
      <c r="A9" s="4"/>
      <c r="B9" s="117"/>
      <c r="C9" s="117"/>
      <c r="D9" s="136" t="s">
        <v>735</v>
      </c>
      <c r="E9" s="136"/>
      <c r="F9" s="136"/>
    </row>
    <row r="10" spans="1:6" ht="15.75" x14ac:dyDescent="0.25">
      <c r="A10" s="4"/>
      <c r="B10" s="118"/>
      <c r="C10" s="119"/>
      <c r="D10" s="119"/>
      <c r="E10" s="5"/>
      <c r="F10" s="5"/>
    </row>
    <row r="11" spans="1:6" ht="15.6" customHeight="1" x14ac:dyDescent="0.2">
      <c r="A11" s="139" t="s">
        <v>737</v>
      </c>
      <c r="B11" s="139"/>
      <c r="C11" s="139"/>
      <c r="D11" s="139"/>
      <c r="E11" s="139"/>
      <c r="F11" s="139"/>
    </row>
    <row r="12" spans="1:6" ht="15.6" customHeight="1" x14ac:dyDescent="0.2">
      <c r="A12" s="139"/>
      <c r="B12" s="139"/>
      <c r="C12" s="139"/>
      <c r="D12" s="139"/>
      <c r="E12" s="139"/>
      <c r="F12" s="139"/>
    </row>
    <row r="13" spans="1:6" ht="15.75" x14ac:dyDescent="0.25">
      <c r="A13" s="107"/>
      <c r="B13" s="107"/>
      <c r="C13" s="107"/>
      <c r="D13" s="107"/>
      <c r="E13" s="5"/>
      <c r="F13" s="5"/>
    </row>
    <row r="14" spans="1:6" ht="15.75" x14ac:dyDescent="0.25">
      <c r="A14" s="107"/>
      <c r="B14" s="107"/>
      <c r="C14" s="107"/>
      <c r="D14" s="5"/>
      <c r="E14" s="5"/>
      <c r="F14" s="119" t="s">
        <v>714</v>
      </c>
    </row>
    <row r="15" spans="1:6" ht="15.75" x14ac:dyDescent="0.25">
      <c r="A15" s="137" t="s">
        <v>715</v>
      </c>
      <c r="B15" s="137" t="s">
        <v>716</v>
      </c>
      <c r="C15" s="137" t="s">
        <v>717</v>
      </c>
      <c r="D15" s="138" t="s">
        <v>10</v>
      </c>
      <c r="E15" s="138"/>
      <c r="F15" s="138"/>
    </row>
    <row r="16" spans="1:6" ht="20.45" customHeight="1" x14ac:dyDescent="0.2">
      <c r="A16" s="137"/>
      <c r="B16" s="137"/>
      <c r="C16" s="137"/>
      <c r="D16" s="106" t="s">
        <v>11</v>
      </c>
      <c r="E16" s="106" t="s">
        <v>12</v>
      </c>
      <c r="F16" s="106" t="s">
        <v>13</v>
      </c>
    </row>
    <row r="17" spans="1:6" ht="15.75" x14ac:dyDescent="0.25">
      <c r="A17" s="120" t="s">
        <v>718</v>
      </c>
      <c r="B17" s="66" t="s">
        <v>16</v>
      </c>
      <c r="C17" s="66" t="s">
        <v>427</v>
      </c>
      <c r="D17" s="68">
        <f>D18+D19+D20+D22+D23+D24+D25+D21</f>
        <v>147691.29999999999</v>
      </c>
      <c r="E17" s="68">
        <f>E18+E19+E20+E22+E23+E24+E25+E21</f>
        <v>28103.4</v>
      </c>
      <c r="F17" s="68">
        <f>F18+F19+F20+F22+F23+F24+F25+F21</f>
        <v>54366.429999999993</v>
      </c>
    </row>
    <row r="18" spans="1:6" ht="36.6" customHeight="1" x14ac:dyDescent="0.25">
      <c r="A18" s="24" t="s">
        <v>17</v>
      </c>
      <c r="B18" s="20" t="s">
        <v>16</v>
      </c>
      <c r="C18" s="20" t="s">
        <v>18</v>
      </c>
      <c r="D18" s="28">
        <v>3156</v>
      </c>
      <c r="E18" s="28">
        <v>0</v>
      </c>
      <c r="F18" s="28">
        <v>0</v>
      </c>
    </row>
    <row r="19" spans="1:6" ht="48.6" customHeight="1" x14ac:dyDescent="0.25">
      <c r="A19" s="24" t="s">
        <v>719</v>
      </c>
      <c r="B19" s="121" t="s">
        <v>16</v>
      </c>
      <c r="C19" s="121" t="s">
        <v>175</v>
      </c>
      <c r="D19" s="122">
        <v>2663</v>
      </c>
      <c r="E19" s="122">
        <v>2513.8000000000002</v>
      </c>
      <c r="F19" s="122">
        <v>2313.8000000000002</v>
      </c>
    </row>
    <row r="20" spans="1:6" ht="50.45" customHeight="1" x14ac:dyDescent="0.25">
      <c r="A20" s="27" t="s">
        <v>30</v>
      </c>
      <c r="B20" s="20" t="s">
        <v>16</v>
      </c>
      <c r="C20" s="20" t="s">
        <v>31</v>
      </c>
      <c r="D20" s="28">
        <v>73510.399999999994</v>
      </c>
      <c r="E20" s="28">
        <v>4300.3999999999996</v>
      </c>
      <c r="F20" s="28">
        <v>22682.2</v>
      </c>
    </row>
    <row r="21" spans="1:6" ht="14.25" customHeight="1" x14ac:dyDescent="0.25">
      <c r="A21" s="123" t="s">
        <v>71</v>
      </c>
      <c r="B21" s="20" t="s">
        <v>16</v>
      </c>
      <c r="C21" s="20" t="s">
        <v>72</v>
      </c>
      <c r="D21" s="28">
        <v>1.8</v>
      </c>
      <c r="E21" s="28">
        <v>1.9</v>
      </c>
      <c r="F21" s="28">
        <v>12.2</v>
      </c>
    </row>
    <row r="22" spans="1:6" ht="34.9" customHeight="1" x14ac:dyDescent="0.25">
      <c r="A22" s="24" t="s">
        <v>492</v>
      </c>
      <c r="B22" s="20" t="s">
        <v>16</v>
      </c>
      <c r="C22" s="20" t="s">
        <v>383</v>
      </c>
      <c r="D22" s="28">
        <v>11978.7</v>
      </c>
      <c r="E22" s="28">
        <v>10881.7</v>
      </c>
      <c r="F22" s="28">
        <v>10711.73</v>
      </c>
    </row>
    <row r="23" spans="1:6" ht="15.75" x14ac:dyDescent="0.25">
      <c r="A23" s="27" t="s">
        <v>720</v>
      </c>
      <c r="B23" s="20" t="s">
        <v>16</v>
      </c>
      <c r="C23" s="20" t="s">
        <v>75</v>
      </c>
      <c r="D23" s="28">
        <v>7183.1</v>
      </c>
      <c r="E23" s="28">
        <v>0</v>
      </c>
      <c r="F23" s="28">
        <v>0</v>
      </c>
    </row>
    <row r="24" spans="1:6" ht="15" customHeight="1" x14ac:dyDescent="0.25">
      <c r="A24" s="27" t="s">
        <v>81</v>
      </c>
      <c r="B24" s="20" t="s">
        <v>16</v>
      </c>
      <c r="C24" s="20" t="s">
        <v>82</v>
      </c>
      <c r="D24" s="28">
        <v>49198.3</v>
      </c>
      <c r="E24" s="28">
        <v>10405.6</v>
      </c>
      <c r="F24" s="28">
        <v>18646.5</v>
      </c>
    </row>
    <row r="25" spans="1:6" ht="15.75" x14ac:dyDescent="0.25">
      <c r="A25" s="27"/>
      <c r="B25" s="20"/>
      <c r="C25" s="20"/>
      <c r="D25" s="28"/>
      <c r="E25" s="28"/>
      <c r="F25" s="28"/>
    </row>
    <row r="26" spans="1:6" ht="15.75" x14ac:dyDescent="0.25">
      <c r="A26" s="69" t="s">
        <v>721</v>
      </c>
      <c r="B26" s="66" t="s">
        <v>18</v>
      </c>
      <c r="C26" s="66" t="s">
        <v>427</v>
      </c>
      <c r="D26" s="68">
        <f>D27</f>
        <v>800.6</v>
      </c>
      <c r="E26" s="80">
        <f>E27</f>
        <v>880</v>
      </c>
      <c r="F26" s="80">
        <f>F27</f>
        <v>960.8</v>
      </c>
    </row>
    <row r="27" spans="1:6" ht="15.75" x14ac:dyDescent="0.25">
      <c r="A27" s="26" t="s">
        <v>174</v>
      </c>
      <c r="B27" s="20" t="s">
        <v>18</v>
      </c>
      <c r="C27" s="20" t="s">
        <v>175</v>
      </c>
      <c r="D27" s="28">
        <v>800.6</v>
      </c>
      <c r="E27" s="23">
        <v>880</v>
      </c>
      <c r="F27" s="23">
        <v>960.8</v>
      </c>
    </row>
    <row r="28" spans="1:6" ht="15.75" x14ac:dyDescent="0.25">
      <c r="A28" s="27"/>
      <c r="B28" s="20"/>
      <c r="C28" s="20"/>
      <c r="D28" s="28"/>
      <c r="E28" s="23"/>
      <c r="F28" s="23"/>
    </row>
    <row r="29" spans="1:6" ht="31.5" x14ac:dyDescent="0.25">
      <c r="A29" s="124" t="s">
        <v>739</v>
      </c>
      <c r="B29" s="66" t="s">
        <v>175</v>
      </c>
      <c r="C29" s="66" t="s">
        <v>427</v>
      </c>
      <c r="D29" s="68">
        <f>D30+D31+D32</f>
        <v>10672</v>
      </c>
      <c r="E29" s="80">
        <f>E30+E31+E32</f>
        <v>2442.1999999999998</v>
      </c>
      <c r="F29" s="80">
        <f>F30+F31+F32</f>
        <v>4801.6000000000004</v>
      </c>
    </row>
    <row r="30" spans="1:6" ht="48.6" customHeight="1" x14ac:dyDescent="0.25">
      <c r="A30" s="24" t="s">
        <v>722</v>
      </c>
      <c r="B30" s="20" t="s">
        <v>175</v>
      </c>
      <c r="C30" s="20" t="s">
        <v>180</v>
      </c>
      <c r="D30" s="28">
        <v>3991.8</v>
      </c>
      <c r="E30" s="28">
        <v>0</v>
      </c>
      <c r="F30" s="28">
        <v>882.6</v>
      </c>
    </row>
    <row r="31" spans="1:6" ht="36" customHeight="1" x14ac:dyDescent="0.25">
      <c r="A31" s="130" t="s">
        <v>723</v>
      </c>
      <c r="B31" s="20" t="s">
        <v>175</v>
      </c>
      <c r="C31" s="20" t="s">
        <v>204</v>
      </c>
      <c r="D31" s="28">
        <v>4896.3999999999996</v>
      </c>
      <c r="E31" s="28">
        <v>2382</v>
      </c>
      <c r="F31" s="28">
        <v>3858.8</v>
      </c>
    </row>
    <row r="32" spans="1:6" ht="38.450000000000003" customHeight="1" x14ac:dyDescent="0.25">
      <c r="A32" s="26" t="s">
        <v>212</v>
      </c>
      <c r="B32" s="35" t="s">
        <v>175</v>
      </c>
      <c r="C32" s="35" t="s">
        <v>213</v>
      </c>
      <c r="D32" s="28">
        <v>1783.8</v>
      </c>
      <c r="E32" s="28">
        <v>60.2</v>
      </c>
      <c r="F32" s="28">
        <v>60.2</v>
      </c>
    </row>
    <row r="33" spans="1:6" ht="15.75" x14ac:dyDescent="0.25">
      <c r="A33" s="27"/>
      <c r="B33" s="20"/>
      <c r="C33" s="20"/>
      <c r="D33" s="28"/>
      <c r="E33" s="28"/>
      <c r="F33" s="28"/>
    </row>
    <row r="34" spans="1:6" ht="15.75" x14ac:dyDescent="0.25">
      <c r="A34" s="125" t="s">
        <v>724</v>
      </c>
      <c r="B34" s="66" t="s">
        <v>31</v>
      </c>
      <c r="C34" s="66" t="s">
        <v>427</v>
      </c>
      <c r="D34" s="68">
        <f>SUM(D35:D38)</f>
        <v>70260.799999999988</v>
      </c>
      <c r="E34" s="80">
        <f>SUM(E35:E38)</f>
        <v>29278.200000000004</v>
      </c>
      <c r="F34" s="80">
        <f>SUM(F35:F38)</f>
        <v>30049.200000000004</v>
      </c>
    </row>
    <row r="35" spans="1:6" ht="15.75" x14ac:dyDescent="0.25">
      <c r="A35" s="27" t="s">
        <v>240</v>
      </c>
      <c r="B35" s="20" t="s">
        <v>31</v>
      </c>
      <c r="C35" s="20" t="s">
        <v>72</v>
      </c>
      <c r="D35" s="28">
        <v>235.3</v>
      </c>
      <c r="E35" s="28">
        <v>0</v>
      </c>
      <c r="F35" s="28">
        <v>0</v>
      </c>
    </row>
    <row r="36" spans="1:6" ht="15.6" customHeight="1" x14ac:dyDescent="0.25">
      <c r="A36" s="27" t="s">
        <v>252</v>
      </c>
      <c r="B36" s="20" t="s">
        <v>31</v>
      </c>
      <c r="C36" s="20" t="s">
        <v>253</v>
      </c>
      <c r="D36" s="28">
        <v>18114.599999999999</v>
      </c>
      <c r="E36" s="28">
        <v>4652.6000000000004</v>
      </c>
      <c r="F36" s="28">
        <v>4652.6000000000004</v>
      </c>
    </row>
    <row r="37" spans="1:6" ht="15.6" customHeight="1" x14ac:dyDescent="0.25">
      <c r="A37" s="27" t="s">
        <v>530</v>
      </c>
      <c r="B37" s="20" t="s">
        <v>31</v>
      </c>
      <c r="C37" s="20" t="s">
        <v>180</v>
      </c>
      <c r="D37" s="28">
        <v>45989</v>
      </c>
      <c r="E37" s="28">
        <v>21317.7</v>
      </c>
      <c r="F37" s="28">
        <v>22088.7</v>
      </c>
    </row>
    <row r="38" spans="1:6" ht="15.6" customHeight="1" x14ac:dyDescent="0.25">
      <c r="A38" s="27" t="s">
        <v>280</v>
      </c>
      <c r="B38" s="20" t="s">
        <v>31</v>
      </c>
      <c r="C38" s="20" t="s">
        <v>281</v>
      </c>
      <c r="D38" s="28">
        <v>5921.9</v>
      </c>
      <c r="E38" s="28">
        <v>3307.9</v>
      </c>
      <c r="F38" s="28">
        <v>3307.9</v>
      </c>
    </row>
    <row r="39" spans="1:6" ht="15.75" x14ac:dyDescent="0.25">
      <c r="A39" s="27"/>
      <c r="B39" s="20"/>
      <c r="C39" s="20"/>
      <c r="D39" s="28"/>
      <c r="E39" s="28"/>
      <c r="F39" s="28"/>
    </row>
    <row r="40" spans="1:6" ht="15.75" x14ac:dyDescent="0.25">
      <c r="A40" s="126" t="s">
        <v>725</v>
      </c>
      <c r="B40" s="66" t="s">
        <v>72</v>
      </c>
      <c r="C40" s="66" t="s">
        <v>427</v>
      </c>
      <c r="D40" s="68">
        <f>D41+D42+D43</f>
        <v>156452.4</v>
      </c>
      <c r="E40" s="68">
        <f>E41+E42+E43</f>
        <v>4539.3</v>
      </c>
      <c r="F40" s="80">
        <f>F41+F42+F43</f>
        <v>14401.5</v>
      </c>
    </row>
    <row r="41" spans="1:6" ht="15.75" x14ac:dyDescent="0.25">
      <c r="A41" s="27" t="s">
        <v>296</v>
      </c>
      <c r="B41" s="20" t="s">
        <v>72</v>
      </c>
      <c r="C41" s="20" t="s">
        <v>16</v>
      </c>
      <c r="D41" s="28">
        <v>65461.3</v>
      </c>
      <c r="E41" s="28">
        <v>350</v>
      </c>
      <c r="F41" s="28">
        <v>350</v>
      </c>
    </row>
    <row r="42" spans="1:6" ht="15.75" x14ac:dyDescent="0.25">
      <c r="A42" s="27" t="s">
        <v>312</v>
      </c>
      <c r="B42" s="20" t="s">
        <v>72</v>
      </c>
      <c r="C42" s="20" t="s">
        <v>18</v>
      </c>
      <c r="D42" s="28">
        <v>31910.7</v>
      </c>
      <c r="E42" s="28">
        <v>0</v>
      </c>
      <c r="F42" s="28">
        <v>0</v>
      </c>
    </row>
    <row r="43" spans="1:6" ht="15.75" x14ac:dyDescent="0.25">
      <c r="A43" s="27" t="s">
        <v>351</v>
      </c>
      <c r="B43" s="20" t="s">
        <v>72</v>
      </c>
      <c r="C43" s="20" t="s">
        <v>175</v>
      </c>
      <c r="D43" s="28">
        <v>59080.4</v>
      </c>
      <c r="E43" s="28">
        <v>4189.3</v>
      </c>
      <c r="F43" s="28">
        <v>14051.5</v>
      </c>
    </row>
    <row r="44" spans="1:6" ht="15.75" x14ac:dyDescent="0.25">
      <c r="A44" s="27"/>
      <c r="B44" s="20"/>
      <c r="C44" s="20"/>
      <c r="D44" s="23"/>
      <c r="E44" s="23"/>
      <c r="F44" s="23"/>
    </row>
    <row r="45" spans="1:6" ht="15.75" x14ac:dyDescent="0.25">
      <c r="A45" s="125" t="s">
        <v>726</v>
      </c>
      <c r="B45" s="66" t="s">
        <v>383</v>
      </c>
      <c r="C45" s="66" t="s">
        <v>427</v>
      </c>
      <c r="D45" s="68">
        <f>D46</f>
        <v>18813.5</v>
      </c>
      <c r="E45" s="80">
        <f>E46</f>
        <v>0</v>
      </c>
      <c r="F45" s="80">
        <f>F46</f>
        <v>0</v>
      </c>
    </row>
    <row r="46" spans="1:6" ht="15.75" x14ac:dyDescent="0.25">
      <c r="A46" s="24" t="s">
        <v>384</v>
      </c>
      <c r="B46" s="20" t="s">
        <v>383</v>
      </c>
      <c r="C46" s="20" t="s">
        <v>72</v>
      </c>
      <c r="D46" s="28">
        <v>18813.5</v>
      </c>
      <c r="E46" s="28">
        <v>0</v>
      </c>
      <c r="F46" s="28">
        <v>0</v>
      </c>
    </row>
    <row r="47" spans="1:6" ht="15.75" x14ac:dyDescent="0.25">
      <c r="A47" s="24"/>
      <c r="B47" s="20"/>
      <c r="C47" s="20"/>
      <c r="D47" s="28"/>
      <c r="E47" s="28"/>
      <c r="F47" s="28"/>
    </row>
    <row r="48" spans="1:6" ht="15.75" x14ac:dyDescent="0.25">
      <c r="A48" s="125" t="s">
        <v>727</v>
      </c>
      <c r="B48" s="66" t="s">
        <v>417</v>
      </c>
      <c r="C48" s="66" t="s">
        <v>427</v>
      </c>
      <c r="D48" s="68">
        <f>D49+D50+D52+D53+D51</f>
        <v>438189.9</v>
      </c>
      <c r="E48" s="68">
        <f>E49+E50+E52+E53+E51</f>
        <v>422637.00000000006</v>
      </c>
      <c r="F48" s="68">
        <f>F49+F50+F52+F53+F51</f>
        <v>435964.90000000008</v>
      </c>
    </row>
    <row r="49" spans="1:6" ht="15.75" x14ac:dyDescent="0.25">
      <c r="A49" s="27" t="s">
        <v>562</v>
      </c>
      <c r="B49" s="20" t="s">
        <v>417</v>
      </c>
      <c r="C49" s="20" t="s">
        <v>16</v>
      </c>
      <c r="D49" s="28">
        <v>128357.2</v>
      </c>
      <c r="E49" s="28">
        <v>130420.1</v>
      </c>
      <c r="F49" s="28">
        <v>131691.70000000001</v>
      </c>
    </row>
    <row r="50" spans="1:6" ht="15.75" x14ac:dyDescent="0.25">
      <c r="A50" s="27" t="s">
        <v>576</v>
      </c>
      <c r="B50" s="20" t="s">
        <v>417</v>
      </c>
      <c r="C50" s="20" t="s">
        <v>18</v>
      </c>
      <c r="D50" s="28">
        <v>263594.40000000002</v>
      </c>
      <c r="E50" s="28">
        <v>251220.2</v>
      </c>
      <c r="F50" s="28">
        <v>261835.1</v>
      </c>
    </row>
    <row r="51" spans="1:6" ht="15.75" x14ac:dyDescent="0.25">
      <c r="A51" s="27" t="s">
        <v>614</v>
      </c>
      <c r="B51" s="20" t="s">
        <v>417</v>
      </c>
      <c r="C51" s="20" t="s">
        <v>175</v>
      </c>
      <c r="D51" s="28">
        <v>33090.300000000003</v>
      </c>
      <c r="E51" s="28">
        <v>34414.300000000003</v>
      </c>
      <c r="F51" s="28">
        <v>35855.699999999997</v>
      </c>
    </row>
    <row r="52" spans="1:6" ht="15.75" x14ac:dyDescent="0.25">
      <c r="A52" s="27" t="s">
        <v>624</v>
      </c>
      <c r="B52" s="20" t="s">
        <v>417</v>
      </c>
      <c r="C52" s="20" t="s">
        <v>417</v>
      </c>
      <c r="D52" s="28">
        <v>215</v>
      </c>
      <c r="E52" s="28">
        <v>225</v>
      </c>
      <c r="F52" s="28">
        <v>225</v>
      </c>
    </row>
    <row r="53" spans="1:6" ht="15.75" x14ac:dyDescent="0.25">
      <c r="A53" s="27" t="s">
        <v>634</v>
      </c>
      <c r="B53" s="20" t="s">
        <v>417</v>
      </c>
      <c r="C53" s="20" t="s">
        <v>180</v>
      </c>
      <c r="D53" s="28">
        <v>12933</v>
      </c>
      <c r="E53" s="28">
        <v>6357.4</v>
      </c>
      <c r="F53" s="28">
        <v>6357.4</v>
      </c>
    </row>
    <row r="54" spans="1:6" ht="15.75" x14ac:dyDescent="0.25">
      <c r="A54" s="27"/>
      <c r="B54" s="20"/>
      <c r="C54" s="20"/>
      <c r="D54" s="28"/>
      <c r="E54" s="28"/>
      <c r="F54" s="28"/>
    </row>
    <row r="55" spans="1:6" ht="15.75" x14ac:dyDescent="0.25">
      <c r="A55" s="125" t="s">
        <v>728</v>
      </c>
      <c r="B55" s="66" t="s">
        <v>253</v>
      </c>
      <c r="C55" s="66" t="s">
        <v>427</v>
      </c>
      <c r="D55" s="68">
        <f>D56+D57</f>
        <v>99722</v>
      </c>
      <c r="E55" s="80">
        <f>E56+E57</f>
        <v>65368.899999999994</v>
      </c>
      <c r="F55" s="80">
        <f>F56+F57</f>
        <v>71626.3</v>
      </c>
    </row>
    <row r="56" spans="1:6" ht="15.75" x14ac:dyDescent="0.25">
      <c r="A56" s="27" t="s">
        <v>398</v>
      </c>
      <c r="B56" s="20" t="s">
        <v>253</v>
      </c>
      <c r="C56" s="20" t="s">
        <v>16</v>
      </c>
      <c r="D56" s="28">
        <v>86586.1</v>
      </c>
      <c r="E56" s="28">
        <v>62406.2</v>
      </c>
      <c r="F56" s="28">
        <v>65535.3</v>
      </c>
    </row>
    <row r="57" spans="1:6" ht="15.75" x14ac:dyDescent="0.25">
      <c r="A57" s="27" t="s">
        <v>399</v>
      </c>
      <c r="B57" s="20" t="s">
        <v>253</v>
      </c>
      <c r="C57" s="20" t="s">
        <v>31</v>
      </c>
      <c r="D57" s="28">
        <v>13135.9</v>
      </c>
      <c r="E57" s="28">
        <v>2962.7</v>
      </c>
      <c r="F57" s="28">
        <v>6091</v>
      </c>
    </row>
    <row r="58" spans="1:6" ht="15.75" x14ac:dyDescent="0.25">
      <c r="A58" s="27"/>
      <c r="B58" s="20"/>
      <c r="C58" s="20"/>
      <c r="D58" s="28"/>
      <c r="E58" s="28"/>
      <c r="F58" s="28"/>
    </row>
    <row r="59" spans="1:6" ht="15.75" x14ac:dyDescent="0.25">
      <c r="A59" s="125" t="s">
        <v>729</v>
      </c>
      <c r="B59" s="66" t="s">
        <v>180</v>
      </c>
      <c r="C59" s="66" t="s">
        <v>427</v>
      </c>
      <c r="D59" s="68">
        <f>D60</f>
        <v>144</v>
      </c>
      <c r="E59" s="80">
        <f>E60</f>
        <v>111.6</v>
      </c>
      <c r="F59" s="80">
        <f>F60</f>
        <v>111.6</v>
      </c>
    </row>
    <row r="60" spans="1:6" ht="15.75" x14ac:dyDescent="0.25">
      <c r="A60" s="27" t="s">
        <v>730</v>
      </c>
      <c r="B60" s="20" t="s">
        <v>180</v>
      </c>
      <c r="C60" s="20" t="s">
        <v>417</v>
      </c>
      <c r="D60" s="28">
        <v>144</v>
      </c>
      <c r="E60" s="28">
        <v>111.6</v>
      </c>
      <c r="F60" s="28">
        <v>111.6</v>
      </c>
    </row>
    <row r="61" spans="1:6" ht="15.75" x14ac:dyDescent="0.25">
      <c r="A61" s="24"/>
      <c r="B61" s="20"/>
      <c r="C61" s="20"/>
      <c r="D61" s="28"/>
      <c r="E61" s="28"/>
      <c r="F61" s="28"/>
    </row>
    <row r="62" spans="1:6" ht="15.75" x14ac:dyDescent="0.25">
      <c r="A62" s="125" t="s">
        <v>731</v>
      </c>
      <c r="B62" s="66" t="s">
        <v>204</v>
      </c>
      <c r="C62" s="66" t="s">
        <v>427</v>
      </c>
      <c r="D62" s="68">
        <f>D63+D64+D66+D65</f>
        <v>34856.400000000001</v>
      </c>
      <c r="E62" s="80">
        <f>E63+E64+E66+E65</f>
        <v>7983.2</v>
      </c>
      <c r="F62" s="80">
        <f>F63+F64+F66+F65</f>
        <v>7879.7</v>
      </c>
    </row>
    <row r="63" spans="1:6" ht="15.75" x14ac:dyDescent="0.25">
      <c r="A63" s="27" t="s">
        <v>428</v>
      </c>
      <c r="B63" s="20" t="s">
        <v>204</v>
      </c>
      <c r="C63" s="20" t="s">
        <v>16</v>
      </c>
      <c r="D63" s="28">
        <v>1980.6</v>
      </c>
      <c r="E63" s="28">
        <v>0</v>
      </c>
      <c r="F63" s="28">
        <v>0</v>
      </c>
    </row>
    <row r="64" spans="1:6" ht="15.75" x14ac:dyDescent="0.25">
      <c r="A64" s="27" t="s">
        <v>433</v>
      </c>
      <c r="B64" s="20" t="s">
        <v>204</v>
      </c>
      <c r="C64" s="20" t="s">
        <v>175</v>
      </c>
      <c r="D64" s="28">
        <v>31881</v>
      </c>
      <c r="E64" s="28">
        <v>6988.4</v>
      </c>
      <c r="F64" s="28">
        <v>6884.9</v>
      </c>
    </row>
    <row r="65" spans="1:6" ht="15.75" hidden="1" x14ac:dyDescent="0.25">
      <c r="A65" s="27" t="s">
        <v>656</v>
      </c>
      <c r="B65" s="20" t="s">
        <v>204</v>
      </c>
      <c r="C65" s="20" t="s">
        <v>31</v>
      </c>
      <c r="D65" s="28"/>
      <c r="E65" s="28"/>
      <c r="F65" s="28"/>
    </row>
    <row r="66" spans="1:6" ht="15.75" x14ac:dyDescent="0.25">
      <c r="A66" s="27" t="s">
        <v>453</v>
      </c>
      <c r="B66" s="20" t="s">
        <v>204</v>
      </c>
      <c r="C66" s="20" t="s">
        <v>383</v>
      </c>
      <c r="D66" s="28">
        <v>994.8</v>
      </c>
      <c r="E66" s="28">
        <v>994.8</v>
      </c>
      <c r="F66" s="28">
        <v>994.8</v>
      </c>
    </row>
    <row r="67" spans="1:6" ht="15.75" x14ac:dyDescent="0.25">
      <c r="A67" s="27"/>
      <c r="B67" s="20"/>
      <c r="C67" s="20"/>
      <c r="D67" s="28"/>
      <c r="E67" s="28"/>
      <c r="F67" s="28"/>
    </row>
    <row r="68" spans="1:6" ht="15.75" x14ac:dyDescent="0.25">
      <c r="A68" s="125" t="s">
        <v>732</v>
      </c>
      <c r="B68" s="66" t="s">
        <v>75</v>
      </c>
      <c r="C68" s="66" t="s">
        <v>427</v>
      </c>
      <c r="D68" s="68">
        <f>D69</f>
        <v>26744.9</v>
      </c>
      <c r="E68" s="68">
        <f>E69</f>
        <v>121848.3</v>
      </c>
      <c r="F68" s="68">
        <f>F69</f>
        <v>81654.899999999994</v>
      </c>
    </row>
    <row r="69" spans="1:6" ht="15.75" x14ac:dyDescent="0.25">
      <c r="A69" s="27" t="s">
        <v>455</v>
      </c>
      <c r="B69" s="20" t="s">
        <v>75</v>
      </c>
      <c r="C69" s="20" t="s">
        <v>18</v>
      </c>
      <c r="D69" s="28">
        <v>26744.9</v>
      </c>
      <c r="E69" s="28">
        <v>121848.3</v>
      </c>
      <c r="F69" s="28">
        <v>81654.899999999994</v>
      </c>
    </row>
    <row r="70" spans="1:6" ht="15.75" x14ac:dyDescent="0.25">
      <c r="A70" s="27"/>
      <c r="B70" s="20"/>
      <c r="C70" s="20"/>
      <c r="D70" s="28"/>
      <c r="E70" s="28"/>
      <c r="F70" s="28"/>
    </row>
    <row r="71" spans="1:6" ht="15.6" customHeight="1" x14ac:dyDescent="0.25">
      <c r="A71" s="125" t="s">
        <v>760</v>
      </c>
      <c r="B71" s="66"/>
      <c r="C71" s="66"/>
      <c r="D71" s="68">
        <v>0</v>
      </c>
      <c r="E71" s="68">
        <v>9837.2000000000007</v>
      </c>
      <c r="F71" s="68">
        <v>20014.8</v>
      </c>
    </row>
    <row r="72" spans="1:6" ht="29.45" customHeight="1" x14ac:dyDescent="0.2">
      <c r="A72" s="127" t="s">
        <v>710</v>
      </c>
      <c r="B72" s="128"/>
      <c r="C72" s="128"/>
      <c r="D72" s="129">
        <f>D17+D29+D26+D34+D40+D45+D48+D55+D59+D62+D68+D71</f>
        <v>1004347.8</v>
      </c>
      <c r="E72" s="129">
        <f>E17+E29+E26+E34+E40+E45+E48+E55+E59+E62+E68+E71</f>
        <v>693029.3</v>
      </c>
      <c r="F72" s="129">
        <f>F17+F29+F26+F34+F40+F45+F48+F55+F59+F62+F68+F71</f>
        <v>721831.7300000001</v>
      </c>
    </row>
    <row r="73" spans="1:6" x14ac:dyDescent="0.2">
      <c r="A73" s="111"/>
      <c r="B73" s="112"/>
      <c r="C73" s="112"/>
      <c r="D73" s="87"/>
    </row>
    <row r="74" spans="1:6" x14ac:dyDescent="0.2">
      <c r="A74" s="2"/>
      <c r="B74" s="87"/>
      <c r="C74" s="87"/>
      <c r="D74" s="87"/>
    </row>
    <row r="75" spans="1:6" x14ac:dyDescent="0.2">
      <c r="A75" s="2"/>
      <c r="B75" s="87"/>
      <c r="C75" s="87"/>
      <c r="D75" s="87"/>
    </row>
    <row r="76" spans="1:6" x14ac:dyDescent="0.2">
      <c r="A76" s="2"/>
      <c r="B76" s="87"/>
      <c r="C76" s="87"/>
      <c r="D76" s="87"/>
    </row>
    <row r="77" spans="1:6" x14ac:dyDescent="0.2">
      <c r="A77" s="2"/>
      <c r="B77" s="97"/>
      <c r="C77" s="97"/>
      <c r="D77" s="97"/>
    </row>
    <row r="78" spans="1:6" x14ac:dyDescent="0.2">
      <c r="A78" s="92" t="s">
        <v>733</v>
      </c>
      <c r="B78" s="90"/>
      <c r="C78" s="90"/>
      <c r="D78" s="90"/>
    </row>
    <row r="79" spans="1:6" x14ac:dyDescent="0.2">
      <c r="A79" s="2"/>
      <c r="B79" s="97"/>
      <c r="C79" s="97"/>
      <c r="D79" s="97"/>
    </row>
    <row r="80" spans="1:6" x14ac:dyDescent="0.2">
      <c r="A80" s="2"/>
      <c r="B80" s="87"/>
      <c r="C80" s="87"/>
      <c r="D80" s="87"/>
    </row>
    <row r="81" spans="1:4" x14ac:dyDescent="0.2">
      <c r="A81" s="2"/>
      <c r="B81" s="87"/>
      <c r="C81" s="87"/>
      <c r="D81" s="87"/>
    </row>
    <row r="82" spans="1:4" x14ac:dyDescent="0.2">
      <c r="A82" s="96"/>
      <c r="B82" s="87"/>
      <c r="C82" s="87"/>
      <c r="D82" s="87"/>
    </row>
    <row r="83" spans="1:4" x14ac:dyDescent="0.2">
      <c r="A83" s="2"/>
      <c r="B83" s="88"/>
      <c r="C83" s="87"/>
      <c r="D83" s="87"/>
    </row>
    <row r="84" spans="1:4" x14ac:dyDescent="0.2">
      <c r="A84" s="2"/>
      <c r="B84" s="2"/>
      <c r="C84" s="2"/>
      <c r="D84" s="2"/>
    </row>
    <row r="85" spans="1:4" x14ac:dyDescent="0.2">
      <c r="A85" s="2"/>
      <c r="B85" s="86"/>
      <c r="C85" s="86"/>
      <c r="D85" s="86"/>
    </row>
    <row r="86" spans="1:4" x14ac:dyDescent="0.2">
      <c r="A86" s="96"/>
      <c r="B86" s="87"/>
      <c r="C86" s="87"/>
      <c r="D86" s="87"/>
    </row>
    <row r="87" spans="1:4" x14ac:dyDescent="0.2">
      <c r="A87" s="96"/>
      <c r="B87" s="113"/>
      <c r="C87" s="113"/>
      <c r="D87" s="113"/>
    </row>
    <row r="88" spans="1:4" x14ac:dyDescent="0.2">
      <c r="A88" s="2"/>
      <c r="B88" s="97"/>
      <c r="C88" s="97"/>
      <c r="D88" s="97"/>
    </row>
    <row r="89" spans="1:4" x14ac:dyDescent="0.2">
      <c r="A89" s="2"/>
      <c r="B89" s="97"/>
      <c r="C89" s="97"/>
      <c r="D89" s="97"/>
    </row>
    <row r="90" spans="1:4" x14ac:dyDescent="0.2">
      <c r="A90" s="2"/>
      <c r="B90" s="2"/>
      <c r="C90" s="2"/>
      <c r="D90" s="2"/>
    </row>
    <row r="91" spans="1:4" x14ac:dyDescent="0.2">
      <c r="A91" s="96"/>
      <c r="B91" s="2"/>
      <c r="C91" s="2"/>
      <c r="D91" s="2"/>
    </row>
    <row r="92" spans="1:4" x14ac:dyDescent="0.2">
      <c r="A92" s="96"/>
      <c r="B92" s="97"/>
      <c r="C92" s="97"/>
      <c r="D92" s="97"/>
    </row>
  </sheetData>
  <mergeCells count="14">
    <mergeCell ref="A15:A16"/>
    <mergeCell ref="B15:B16"/>
    <mergeCell ref="C15:C16"/>
    <mergeCell ref="D15:F15"/>
    <mergeCell ref="D9:F9"/>
    <mergeCell ref="A11:F12"/>
    <mergeCell ref="D1:F1"/>
    <mergeCell ref="D2:F2"/>
    <mergeCell ref="D3:F3"/>
    <mergeCell ref="D4:F4"/>
    <mergeCell ref="D8:F8"/>
    <mergeCell ref="D5:F5"/>
    <mergeCell ref="D6:F6"/>
    <mergeCell ref="D7:F7"/>
  </mergeCells>
  <pageMargins left="0.98425196850393704" right="0.19685039370078741" top="0.78740157480314965" bottom="0.39370078740157483" header="0.11811023622047245" footer="0.11811023622047245"/>
  <pageSetup paperSize="9" scale="57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N1095"/>
  <sheetViews>
    <sheetView zoomScale="80" zoomScaleNormal="80" workbookViewId="0">
      <pane ySplit="19" topLeftCell="A20" activePane="bottomLeft" state="frozen"/>
      <selection pane="bottomLeft" activeCell="P16" sqref="P16"/>
    </sheetView>
  </sheetViews>
  <sheetFormatPr defaultRowHeight="12.75" x14ac:dyDescent="0.2"/>
  <cols>
    <col min="1" max="1" width="50.85546875" customWidth="1"/>
    <col min="2" max="2" width="7.85546875" customWidth="1"/>
    <col min="3" max="4" width="5.42578125" customWidth="1"/>
    <col min="5" max="5" width="16.5703125" customWidth="1"/>
    <col min="6" max="6" width="6.7109375" customWidth="1"/>
    <col min="7" max="7" width="15" customWidth="1"/>
    <col min="8" max="8" width="13" customWidth="1"/>
    <col min="9" max="9" width="13.5703125" customWidth="1"/>
    <col min="10" max="10" width="17.7109375" customWidth="1"/>
    <col min="11" max="11" width="9.140625" bestFit="1" customWidth="1"/>
  </cols>
  <sheetData>
    <row r="1" spans="1:10" ht="15.75" x14ac:dyDescent="0.25">
      <c r="B1" s="108"/>
      <c r="C1" s="108"/>
      <c r="G1" s="117" t="s">
        <v>711</v>
      </c>
      <c r="H1" s="117"/>
      <c r="I1" s="5"/>
    </row>
    <row r="2" spans="1:10" ht="15.75" x14ac:dyDescent="0.25">
      <c r="B2" s="108"/>
      <c r="C2" s="108"/>
      <c r="G2" s="117" t="s">
        <v>712</v>
      </c>
      <c r="H2" s="117"/>
      <c r="I2" s="5"/>
    </row>
    <row r="3" spans="1:10" ht="15.75" x14ac:dyDescent="0.25">
      <c r="B3" s="108"/>
      <c r="C3" s="108"/>
      <c r="G3" s="117" t="s">
        <v>713</v>
      </c>
      <c r="H3" s="117"/>
      <c r="I3" s="5"/>
    </row>
    <row r="4" spans="1:10" ht="15.75" x14ac:dyDescent="0.25">
      <c r="B4" s="108"/>
      <c r="C4" s="108"/>
      <c r="G4" s="136" t="s">
        <v>820</v>
      </c>
      <c r="H4" s="136"/>
      <c r="I4" s="136"/>
    </row>
    <row r="5" spans="1:10" ht="15.75" x14ac:dyDescent="0.25">
      <c r="B5" s="108"/>
      <c r="C5" s="108"/>
      <c r="G5" s="136" t="s">
        <v>761</v>
      </c>
      <c r="H5" s="136"/>
      <c r="I5" s="136"/>
    </row>
    <row r="6" spans="1:10" ht="15.75" x14ac:dyDescent="0.25">
      <c r="B6" s="108"/>
      <c r="C6" s="108"/>
      <c r="G6" s="136" t="s">
        <v>762</v>
      </c>
      <c r="H6" s="136"/>
      <c r="I6" s="136"/>
    </row>
    <row r="7" spans="1:10" ht="15.75" x14ac:dyDescent="0.25">
      <c r="B7" s="108"/>
      <c r="C7" s="108"/>
      <c r="G7" s="117" t="s">
        <v>759</v>
      </c>
      <c r="H7" s="117"/>
      <c r="I7" s="5"/>
    </row>
    <row r="8" spans="1:10" ht="15.75" x14ac:dyDescent="0.25">
      <c r="A8" s="109"/>
      <c r="B8" s="108"/>
      <c r="C8" s="108"/>
      <c r="G8" s="117" t="s">
        <v>734</v>
      </c>
      <c r="H8" s="117"/>
      <c r="I8" s="5"/>
    </row>
    <row r="9" spans="1:10" ht="15.75" x14ac:dyDescent="0.25">
      <c r="A9" s="109"/>
      <c r="B9" s="108"/>
      <c r="C9" s="108"/>
      <c r="G9" s="117" t="s">
        <v>735</v>
      </c>
      <c r="H9" s="117"/>
      <c r="I9" s="5"/>
    </row>
    <row r="10" spans="1:10" ht="15" x14ac:dyDescent="0.25">
      <c r="A10" s="109"/>
      <c r="B10" s="108"/>
      <c r="C10" s="108"/>
      <c r="G10" s="110"/>
      <c r="H10" s="110"/>
    </row>
    <row r="11" spans="1:10" ht="16.5" customHeight="1" x14ac:dyDescent="0.25">
      <c r="A11" s="140" t="s">
        <v>736</v>
      </c>
      <c r="B11" s="140"/>
      <c r="C11" s="140"/>
      <c r="D11" s="140"/>
      <c r="E11" s="140"/>
      <c r="F11" s="140"/>
      <c r="G11" s="140"/>
      <c r="H11" s="140"/>
      <c r="I11" s="140"/>
      <c r="J11" s="1"/>
    </row>
    <row r="12" spans="1:10" ht="15" customHeight="1" x14ac:dyDescent="0.25">
      <c r="A12" s="141" t="s">
        <v>0</v>
      </c>
      <c r="B12" s="141"/>
      <c r="C12" s="141"/>
      <c r="D12" s="141"/>
      <c r="E12" s="141"/>
      <c r="F12" s="141"/>
      <c r="G12" s="141"/>
      <c r="H12" s="141"/>
      <c r="I12" s="141"/>
      <c r="J12" s="2"/>
    </row>
    <row r="13" spans="1:10" ht="16.5" customHeight="1" x14ac:dyDescent="0.25">
      <c r="A13" s="141" t="s">
        <v>1</v>
      </c>
      <c r="B13" s="141"/>
      <c r="C13" s="141"/>
      <c r="D13" s="141"/>
      <c r="E13" s="141"/>
      <c r="F13" s="141"/>
      <c r="G13" s="141"/>
      <c r="H13" s="141"/>
      <c r="I13" s="141"/>
    </row>
    <row r="14" spans="1:10" ht="16.5" customHeight="1" x14ac:dyDescent="0.25">
      <c r="A14" s="141" t="s">
        <v>2</v>
      </c>
      <c r="B14" s="141"/>
      <c r="C14" s="141"/>
      <c r="D14" s="141"/>
      <c r="E14" s="141"/>
      <c r="F14" s="141"/>
      <c r="G14" s="141"/>
      <c r="H14" s="141"/>
      <c r="I14" s="141"/>
    </row>
    <row r="15" spans="1:10" x14ac:dyDescent="0.2">
      <c r="A15" s="142"/>
      <c r="B15" s="142"/>
      <c r="C15" s="142"/>
      <c r="D15" s="142"/>
      <c r="E15" s="142"/>
      <c r="F15" s="142"/>
      <c r="G15" s="142"/>
      <c r="H15" s="3"/>
    </row>
    <row r="16" spans="1:10" ht="15.75" x14ac:dyDescent="0.25">
      <c r="A16" s="4"/>
      <c r="B16" s="4"/>
      <c r="C16" s="4"/>
      <c r="D16" s="4"/>
      <c r="E16" s="4"/>
      <c r="F16" s="4"/>
      <c r="G16" s="5"/>
      <c r="H16" s="5"/>
      <c r="I16" s="6" t="s">
        <v>3</v>
      </c>
    </row>
    <row r="17" spans="1:9" ht="18.75" customHeight="1" x14ac:dyDescent="0.2">
      <c r="A17" s="145" t="s">
        <v>4</v>
      </c>
      <c r="B17" s="143" t="s">
        <v>5</v>
      </c>
      <c r="C17" s="147" t="s">
        <v>6</v>
      </c>
      <c r="D17" s="147" t="s">
        <v>7</v>
      </c>
      <c r="E17" s="147" t="s">
        <v>8</v>
      </c>
      <c r="F17" s="143" t="s">
        <v>9</v>
      </c>
      <c r="G17" s="137" t="s">
        <v>10</v>
      </c>
      <c r="H17" s="137"/>
      <c r="I17" s="137"/>
    </row>
    <row r="18" spans="1:9" ht="18.75" customHeight="1" x14ac:dyDescent="0.2">
      <c r="A18" s="146"/>
      <c r="B18" s="144"/>
      <c r="C18" s="147"/>
      <c r="D18" s="147"/>
      <c r="E18" s="147"/>
      <c r="F18" s="144"/>
      <c r="G18" s="114" t="s">
        <v>11</v>
      </c>
      <c r="H18" s="114" t="s">
        <v>12</v>
      </c>
      <c r="I18" s="115" t="s">
        <v>13</v>
      </c>
    </row>
    <row r="19" spans="1:9" ht="15.75" x14ac:dyDescent="0.25">
      <c r="A19" s="7">
        <v>1</v>
      </c>
      <c r="B19" s="8">
        <v>2</v>
      </c>
      <c r="C19" s="9">
        <v>3</v>
      </c>
      <c r="D19" s="10">
        <v>4</v>
      </c>
      <c r="E19" s="11">
        <v>5</v>
      </c>
      <c r="F19" s="8">
        <v>6</v>
      </c>
      <c r="G19" s="8">
        <v>7</v>
      </c>
      <c r="H19" s="8">
        <v>8</v>
      </c>
      <c r="I19" s="8">
        <v>9</v>
      </c>
    </row>
    <row r="20" spans="1:9" ht="34.5" customHeight="1" x14ac:dyDescent="0.25">
      <c r="A20" s="12" t="s">
        <v>14</v>
      </c>
      <c r="B20" s="13">
        <v>171</v>
      </c>
      <c r="C20" s="14"/>
      <c r="D20" s="15"/>
      <c r="E20" s="16"/>
      <c r="F20" s="17"/>
      <c r="G20" s="18">
        <f>G21+G181+G233+G295+G388+G408+G421+G429+G466+G173</f>
        <v>441970.8</v>
      </c>
      <c r="H20" s="18">
        <f>H21+H181+H233+H295+H388+H408+H421+H429+H466+H173</f>
        <v>169513.80000000002</v>
      </c>
      <c r="I20" s="18">
        <f>I21+I181+I233+I295+I388+I408+I421+I429+I466+I173</f>
        <v>168767.2</v>
      </c>
    </row>
    <row r="21" spans="1:9" ht="15.75" x14ac:dyDescent="0.25">
      <c r="A21" s="19" t="s">
        <v>15</v>
      </c>
      <c r="B21" s="8">
        <v>171</v>
      </c>
      <c r="C21" s="20" t="s">
        <v>16</v>
      </c>
      <c r="D21" s="8"/>
      <c r="E21" s="21"/>
      <c r="F21" s="22"/>
      <c r="G21" s="23">
        <f>G30+G70+G76+G81+G22</f>
        <v>122824.4</v>
      </c>
      <c r="H21" s="23">
        <f>H30+H70+H76+H81+H22</f>
        <v>10432.299999999999</v>
      </c>
      <c r="I21" s="23">
        <f>I30+I70+I76+I81+I22</f>
        <v>33780.9</v>
      </c>
    </row>
    <row r="22" spans="1:9" ht="51.6" customHeight="1" x14ac:dyDescent="0.25">
      <c r="A22" s="24" t="s">
        <v>17</v>
      </c>
      <c r="B22" s="8">
        <v>171</v>
      </c>
      <c r="C22" s="20" t="s">
        <v>16</v>
      </c>
      <c r="D22" s="20" t="s">
        <v>18</v>
      </c>
      <c r="E22" s="21"/>
      <c r="F22" s="22"/>
      <c r="G22" s="23">
        <f t="shared" ref="G22:I24" si="0">G23</f>
        <v>3156</v>
      </c>
      <c r="H22" s="23">
        <f t="shared" si="0"/>
        <v>0</v>
      </c>
      <c r="I22" s="23">
        <f t="shared" si="0"/>
        <v>0</v>
      </c>
    </row>
    <row r="23" spans="1:9" ht="51" customHeight="1" x14ac:dyDescent="0.25">
      <c r="A23" s="24" t="s">
        <v>19</v>
      </c>
      <c r="B23" s="8">
        <v>171</v>
      </c>
      <c r="C23" s="20" t="s">
        <v>16</v>
      </c>
      <c r="D23" s="20" t="s">
        <v>18</v>
      </c>
      <c r="E23" s="25" t="s">
        <v>20</v>
      </c>
      <c r="F23" s="22"/>
      <c r="G23" s="23">
        <f t="shared" si="0"/>
        <v>3156</v>
      </c>
      <c r="H23" s="23">
        <f t="shared" si="0"/>
        <v>0</v>
      </c>
      <c r="I23" s="23">
        <f t="shared" si="0"/>
        <v>0</v>
      </c>
    </row>
    <row r="24" spans="1:9" ht="47.25" x14ac:dyDescent="0.25">
      <c r="A24" s="24" t="s">
        <v>21</v>
      </c>
      <c r="B24" s="8">
        <v>171</v>
      </c>
      <c r="C24" s="20" t="s">
        <v>16</v>
      </c>
      <c r="D24" s="20" t="s">
        <v>18</v>
      </c>
      <c r="E24" s="25" t="s">
        <v>22</v>
      </c>
      <c r="F24" s="22"/>
      <c r="G24" s="23">
        <f t="shared" si="0"/>
        <v>3156</v>
      </c>
      <c r="H24" s="23">
        <f t="shared" si="0"/>
        <v>0</v>
      </c>
      <c r="I24" s="23">
        <f t="shared" si="0"/>
        <v>0</v>
      </c>
    </row>
    <row r="25" spans="1:9" ht="78.75" x14ac:dyDescent="0.25">
      <c r="A25" s="24" t="s">
        <v>23</v>
      </c>
      <c r="B25" s="8">
        <v>171</v>
      </c>
      <c r="C25" s="20" t="s">
        <v>16</v>
      </c>
      <c r="D25" s="20" t="s">
        <v>18</v>
      </c>
      <c r="E25" s="25" t="s">
        <v>24</v>
      </c>
      <c r="F25" s="22"/>
      <c r="G25" s="23">
        <f>G26+G28</f>
        <v>3156</v>
      </c>
      <c r="H25" s="23">
        <f>H26+H28</f>
        <v>0</v>
      </c>
      <c r="I25" s="23">
        <f>I26+I28</f>
        <v>0</v>
      </c>
    </row>
    <row r="26" spans="1:9" ht="31.9" customHeight="1" x14ac:dyDescent="0.25">
      <c r="A26" s="26" t="s">
        <v>25</v>
      </c>
      <c r="B26" s="8">
        <v>171</v>
      </c>
      <c r="C26" s="20" t="s">
        <v>16</v>
      </c>
      <c r="D26" s="20" t="s">
        <v>18</v>
      </c>
      <c r="E26" s="25" t="s">
        <v>26</v>
      </c>
      <c r="F26" s="22"/>
      <c r="G26" s="23">
        <f>G27</f>
        <v>2154.5</v>
      </c>
      <c r="H26" s="23">
        <f>H27</f>
        <v>0</v>
      </c>
      <c r="I26" s="23">
        <f>I27</f>
        <v>0</v>
      </c>
    </row>
    <row r="27" spans="1:9" ht="31.5" x14ac:dyDescent="0.25">
      <c r="A27" s="26" t="s">
        <v>27</v>
      </c>
      <c r="B27" s="8">
        <v>171</v>
      </c>
      <c r="C27" s="20" t="s">
        <v>16</v>
      </c>
      <c r="D27" s="20" t="s">
        <v>18</v>
      </c>
      <c r="E27" s="25" t="s">
        <v>26</v>
      </c>
      <c r="F27" s="8">
        <v>120</v>
      </c>
      <c r="G27" s="23">
        <v>2154.5</v>
      </c>
      <c r="H27" s="23">
        <v>0</v>
      </c>
      <c r="I27" s="23">
        <v>0</v>
      </c>
    </row>
    <row r="28" spans="1:9" ht="51.75" customHeight="1" x14ac:dyDescent="0.25">
      <c r="A28" s="26" t="s">
        <v>28</v>
      </c>
      <c r="B28" s="8">
        <v>171</v>
      </c>
      <c r="C28" s="20" t="s">
        <v>16</v>
      </c>
      <c r="D28" s="20" t="s">
        <v>18</v>
      </c>
      <c r="E28" s="25" t="s">
        <v>29</v>
      </c>
      <c r="F28" s="8"/>
      <c r="G28" s="23">
        <f>G29</f>
        <v>1001.5</v>
      </c>
      <c r="H28" s="23">
        <f>H29</f>
        <v>0</v>
      </c>
      <c r="I28" s="23">
        <f>I29</f>
        <v>0</v>
      </c>
    </row>
    <row r="29" spans="1:9" ht="31.5" x14ac:dyDescent="0.25">
      <c r="A29" s="26" t="s">
        <v>27</v>
      </c>
      <c r="B29" s="8">
        <v>171</v>
      </c>
      <c r="C29" s="20" t="s">
        <v>16</v>
      </c>
      <c r="D29" s="20" t="s">
        <v>18</v>
      </c>
      <c r="E29" s="25" t="s">
        <v>29</v>
      </c>
      <c r="F29" s="8">
        <v>120</v>
      </c>
      <c r="G29" s="23">
        <v>1001.5</v>
      </c>
      <c r="H29" s="23">
        <v>0</v>
      </c>
      <c r="I29" s="23">
        <v>0</v>
      </c>
    </row>
    <row r="30" spans="1:9" ht="66" customHeight="1" x14ac:dyDescent="0.25">
      <c r="A30" s="27" t="s">
        <v>30</v>
      </c>
      <c r="B30" s="8">
        <v>171</v>
      </c>
      <c r="C30" s="20" t="s">
        <v>16</v>
      </c>
      <c r="D30" s="20" t="s">
        <v>31</v>
      </c>
      <c r="E30" s="20"/>
      <c r="F30" s="20"/>
      <c r="G30" s="23">
        <f>G31+G40+G65</f>
        <v>67139.5</v>
      </c>
      <c r="H30" s="28">
        <f>H31+H40+H65</f>
        <v>1776.7</v>
      </c>
      <c r="I30" s="28">
        <f>I31+I40+I65</f>
        <v>16874.099999999999</v>
      </c>
    </row>
    <row r="31" spans="1:9" ht="47.25" x14ac:dyDescent="0.25">
      <c r="A31" s="26" t="s">
        <v>32</v>
      </c>
      <c r="B31" s="8">
        <v>171</v>
      </c>
      <c r="C31" s="20" t="s">
        <v>16</v>
      </c>
      <c r="D31" s="20" t="s">
        <v>31</v>
      </c>
      <c r="E31" s="20" t="s">
        <v>33</v>
      </c>
      <c r="F31" s="20"/>
      <c r="G31" s="23">
        <f>G32</f>
        <v>505</v>
      </c>
      <c r="H31" s="23">
        <f>H32</f>
        <v>505.3</v>
      </c>
      <c r="I31" s="23">
        <f>I32</f>
        <v>503</v>
      </c>
    </row>
    <row r="32" spans="1:9" ht="31.5" x14ac:dyDescent="0.25">
      <c r="A32" s="26" t="s">
        <v>34</v>
      </c>
      <c r="B32" s="8">
        <v>171</v>
      </c>
      <c r="C32" s="20" t="s">
        <v>16</v>
      </c>
      <c r="D32" s="20" t="s">
        <v>31</v>
      </c>
      <c r="E32" s="20" t="s">
        <v>35</v>
      </c>
      <c r="F32" s="20"/>
      <c r="G32" s="23">
        <f>G36+G33</f>
        <v>505</v>
      </c>
      <c r="H32" s="23">
        <f>H36+H33</f>
        <v>505.3</v>
      </c>
      <c r="I32" s="23">
        <f>I36+I33</f>
        <v>503</v>
      </c>
    </row>
    <row r="33" spans="1:11" ht="34.9" hidden="1" customHeight="1" x14ac:dyDescent="0.25">
      <c r="A33" s="26" t="s">
        <v>36</v>
      </c>
      <c r="B33" s="8">
        <v>171</v>
      </c>
      <c r="C33" s="20" t="s">
        <v>16</v>
      </c>
      <c r="D33" s="20" t="s">
        <v>31</v>
      </c>
      <c r="E33" s="20" t="s">
        <v>37</v>
      </c>
      <c r="F33" s="20"/>
      <c r="G33" s="23">
        <f t="shared" ref="G33:I34" si="1">G34</f>
        <v>0</v>
      </c>
      <c r="H33" s="23">
        <f t="shared" si="1"/>
        <v>0</v>
      </c>
      <c r="I33" s="23">
        <f t="shared" si="1"/>
        <v>0</v>
      </c>
    </row>
    <row r="34" spans="1:11" ht="35.450000000000003" hidden="1" customHeight="1" x14ac:dyDescent="0.25">
      <c r="A34" s="26" t="s">
        <v>38</v>
      </c>
      <c r="B34" s="8">
        <v>171</v>
      </c>
      <c r="C34" s="20" t="s">
        <v>16</v>
      </c>
      <c r="D34" s="20" t="s">
        <v>31</v>
      </c>
      <c r="E34" s="20" t="s">
        <v>39</v>
      </c>
      <c r="F34" s="20"/>
      <c r="G34" s="23">
        <f t="shared" si="1"/>
        <v>0</v>
      </c>
      <c r="H34" s="23">
        <f t="shared" si="1"/>
        <v>0</v>
      </c>
      <c r="I34" s="23">
        <f t="shared" si="1"/>
        <v>0</v>
      </c>
    </row>
    <row r="35" spans="1:11" ht="31.5" hidden="1" x14ac:dyDescent="0.25">
      <c r="A35" s="26" t="s">
        <v>27</v>
      </c>
      <c r="B35" s="8">
        <v>171</v>
      </c>
      <c r="C35" s="20" t="s">
        <v>16</v>
      </c>
      <c r="D35" s="20" t="s">
        <v>31</v>
      </c>
      <c r="E35" s="20" t="s">
        <v>39</v>
      </c>
      <c r="F35" s="20" t="s">
        <v>40</v>
      </c>
      <c r="G35" s="23"/>
      <c r="H35" s="23"/>
      <c r="I35" s="23"/>
    </row>
    <row r="36" spans="1:11" ht="48.6" customHeight="1" x14ac:dyDescent="0.25">
      <c r="A36" s="26" t="s">
        <v>41</v>
      </c>
      <c r="B36" s="8">
        <v>171</v>
      </c>
      <c r="C36" s="20" t="s">
        <v>16</v>
      </c>
      <c r="D36" s="20" t="s">
        <v>31</v>
      </c>
      <c r="E36" s="20" t="s">
        <v>42</v>
      </c>
      <c r="F36" s="20"/>
      <c r="G36" s="23">
        <f>G37</f>
        <v>505</v>
      </c>
      <c r="H36" s="23">
        <f>H37</f>
        <v>505.3</v>
      </c>
      <c r="I36" s="23">
        <f>I37</f>
        <v>503</v>
      </c>
    </row>
    <row r="37" spans="1:11" ht="15.75" x14ac:dyDescent="0.25">
      <c r="A37" s="26" t="s">
        <v>43</v>
      </c>
      <c r="B37" s="8">
        <v>171</v>
      </c>
      <c r="C37" s="20" t="s">
        <v>16</v>
      </c>
      <c r="D37" s="20" t="s">
        <v>31</v>
      </c>
      <c r="E37" s="20" t="s">
        <v>44</v>
      </c>
      <c r="F37" s="20"/>
      <c r="G37" s="23">
        <f>G38+G39</f>
        <v>505</v>
      </c>
      <c r="H37" s="23">
        <f>H38+H39</f>
        <v>505.3</v>
      </c>
      <c r="I37" s="23">
        <f>I38+I39</f>
        <v>503</v>
      </c>
    </row>
    <row r="38" spans="1:11" ht="31.5" x14ac:dyDescent="0.25">
      <c r="A38" s="26" t="s">
        <v>27</v>
      </c>
      <c r="B38" s="8">
        <v>171</v>
      </c>
      <c r="C38" s="20" t="s">
        <v>16</v>
      </c>
      <c r="D38" s="20" t="s">
        <v>31</v>
      </c>
      <c r="E38" s="20" t="s">
        <v>44</v>
      </c>
      <c r="F38" s="20" t="s">
        <v>40</v>
      </c>
      <c r="G38" s="23">
        <v>493.7</v>
      </c>
      <c r="H38" s="23">
        <v>494</v>
      </c>
      <c r="I38" s="23">
        <v>491.7</v>
      </c>
    </row>
    <row r="39" spans="1:11" ht="47.25" x14ac:dyDescent="0.25">
      <c r="A39" s="26" t="s">
        <v>45</v>
      </c>
      <c r="B39" s="8">
        <v>171</v>
      </c>
      <c r="C39" s="20" t="s">
        <v>16</v>
      </c>
      <c r="D39" s="20" t="s">
        <v>31</v>
      </c>
      <c r="E39" s="20" t="s">
        <v>44</v>
      </c>
      <c r="F39" s="20" t="s">
        <v>46</v>
      </c>
      <c r="G39" s="23">
        <v>11.3</v>
      </c>
      <c r="H39" s="23">
        <v>11.3</v>
      </c>
      <c r="I39" s="23">
        <v>11.3</v>
      </c>
    </row>
    <row r="40" spans="1:11" ht="51" customHeight="1" x14ac:dyDescent="0.25">
      <c r="A40" s="26" t="s">
        <v>19</v>
      </c>
      <c r="B40" s="8">
        <v>171</v>
      </c>
      <c r="C40" s="20" t="s">
        <v>16</v>
      </c>
      <c r="D40" s="20" t="s">
        <v>31</v>
      </c>
      <c r="E40" s="25" t="s">
        <v>20</v>
      </c>
      <c r="F40" s="20"/>
      <c r="G40" s="23">
        <f>G41</f>
        <v>66040.399999999994</v>
      </c>
      <c r="H40" s="23">
        <f>H41</f>
        <v>1271.4000000000001</v>
      </c>
      <c r="I40" s="23">
        <f>I41</f>
        <v>16371.1</v>
      </c>
    </row>
    <row r="41" spans="1:11" ht="48.75" customHeight="1" x14ac:dyDescent="0.25">
      <c r="A41" s="26" t="s">
        <v>47</v>
      </c>
      <c r="B41" s="8">
        <v>171</v>
      </c>
      <c r="C41" s="20" t="s">
        <v>16</v>
      </c>
      <c r="D41" s="20" t="s">
        <v>31</v>
      </c>
      <c r="E41" s="25" t="s">
        <v>22</v>
      </c>
      <c r="F41" s="20"/>
      <c r="G41" s="23">
        <f>G42+G55+G58</f>
        <v>66040.399999999994</v>
      </c>
      <c r="H41" s="23">
        <f>H42+H55+H58</f>
        <v>1271.4000000000001</v>
      </c>
      <c r="I41" s="23">
        <f>I42+I55+I58</f>
        <v>16371.1</v>
      </c>
    </row>
    <row r="42" spans="1:11" ht="78.75" x14ac:dyDescent="0.25">
      <c r="A42" s="24" t="s">
        <v>23</v>
      </c>
      <c r="B42" s="8">
        <v>171</v>
      </c>
      <c r="C42" s="20" t="s">
        <v>16</v>
      </c>
      <c r="D42" s="20" t="s">
        <v>31</v>
      </c>
      <c r="E42" s="25" t="s">
        <v>24</v>
      </c>
      <c r="F42" s="20"/>
      <c r="G42" s="23">
        <f>G43+G50+G53+G48</f>
        <v>44814.2</v>
      </c>
      <c r="H42" s="23">
        <f>H43+H50+H53+H48</f>
        <v>1271.4000000000001</v>
      </c>
      <c r="I42" s="23">
        <f>I43+I50+I53+I48</f>
        <v>1271.7</v>
      </c>
    </row>
    <row r="43" spans="1:11" ht="20.25" customHeight="1" x14ac:dyDescent="0.25">
      <c r="A43" s="26" t="s">
        <v>48</v>
      </c>
      <c r="B43" s="8">
        <v>171</v>
      </c>
      <c r="C43" s="20" t="s">
        <v>16</v>
      </c>
      <c r="D43" s="20" t="s">
        <v>31</v>
      </c>
      <c r="E43" s="25" t="s">
        <v>49</v>
      </c>
      <c r="F43" s="20"/>
      <c r="G43" s="23">
        <f>G44+G45+G47+G46</f>
        <v>29500.400000000001</v>
      </c>
      <c r="H43" s="23">
        <f t="shared" ref="H43:I43" si="2">H44+H45+H47+H46</f>
        <v>0</v>
      </c>
      <c r="I43" s="23">
        <f t="shared" si="2"/>
        <v>0</v>
      </c>
    </row>
    <row r="44" spans="1:11" ht="31.5" x14ac:dyDescent="0.25">
      <c r="A44" s="26" t="s">
        <v>27</v>
      </c>
      <c r="B44" s="8">
        <v>171</v>
      </c>
      <c r="C44" s="20" t="s">
        <v>16</v>
      </c>
      <c r="D44" s="20" t="s">
        <v>31</v>
      </c>
      <c r="E44" s="25" t="s">
        <v>49</v>
      </c>
      <c r="F44" s="20" t="s">
        <v>40</v>
      </c>
      <c r="G44" s="23">
        <v>16312.5</v>
      </c>
      <c r="H44" s="23">
        <v>0</v>
      </c>
      <c r="I44" s="23">
        <v>0</v>
      </c>
    </row>
    <row r="45" spans="1:11" ht="48" customHeight="1" x14ac:dyDescent="0.25">
      <c r="A45" s="26" t="s">
        <v>45</v>
      </c>
      <c r="B45" s="8">
        <v>171</v>
      </c>
      <c r="C45" s="20" t="s">
        <v>16</v>
      </c>
      <c r="D45" s="20" t="s">
        <v>31</v>
      </c>
      <c r="E45" s="25" t="s">
        <v>49</v>
      </c>
      <c r="F45" s="20" t="s">
        <v>46</v>
      </c>
      <c r="G45" s="23">
        <v>12808.4</v>
      </c>
      <c r="H45" s="23">
        <v>0</v>
      </c>
      <c r="I45" s="23">
        <v>0</v>
      </c>
      <c r="J45" s="29"/>
      <c r="K45" s="2"/>
    </row>
    <row r="46" spans="1:11" ht="31.5" x14ac:dyDescent="0.25">
      <c r="A46" s="26" t="s">
        <v>445</v>
      </c>
      <c r="B46" s="8">
        <v>171</v>
      </c>
      <c r="C46" s="20" t="s">
        <v>16</v>
      </c>
      <c r="D46" s="20" t="s">
        <v>31</v>
      </c>
      <c r="E46" s="25" t="s">
        <v>49</v>
      </c>
      <c r="F46" s="20" t="s">
        <v>51</v>
      </c>
      <c r="G46" s="23">
        <v>112.2</v>
      </c>
      <c r="H46" s="23">
        <v>0</v>
      </c>
      <c r="I46" s="23">
        <v>0</v>
      </c>
      <c r="J46" s="30"/>
      <c r="K46" s="2"/>
    </row>
    <row r="47" spans="1:11" ht="16.899999999999999" customHeight="1" x14ac:dyDescent="0.25">
      <c r="A47" s="31" t="s">
        <v>52</v>
      </c>
      <c r="B47" s="8">
        <v>171</v>
      </c>
      <c r="C47" s="20" t="s">
        <v>16</v>
      </c>
      <c r="D47" s="20" t="s">
        <v>31</v>
      </c>
      <c r="E47" s="25" t="s">
        <v>49</v>
      </c>
      <c r="F47" s="20" t="s">
        <v>53</v>
      </c>
      <c r="G47" s="23">
        <v>267.3</v>
      </c>
      <c r="H47" s="23">
        <v>0</v>
      </c>
      <c r="I47" s="23">
        <v>0</v>
      </c>
    </row>
    <row r="48" spans="1:11" ht="50.25" customHeight="1" x14ac:dyDescent="0.25">
      <c r="A48" s="26" t="s">
        <v>28</v>
      </c>
      <c r="B48" s="8">
        <v>171</v>
      </c>
      <c r="C48" s="20" t="s">
        <v>16</v>
      </c>
      <c r="D48" s="20" t="s">
        <v>31</v>
      </c>
      <c r="E48" s="25" t="s">
        <v>29</v>
      </c>
      <c r="F48" s="20"/>
      <c r="G48" s="23">
        <f>G49</f>
        <v>14042.8</v>
      </c>
      <c r="H48" s="23">
        <f>H49</f>
        <v>0</v>
      </c>
      <c r="I48" s="23">
        <f>I49</f>
        <v>0</v>
      </c>
    </row>
    <row r="49" spans="1:11" ht="32.25" customHeight="1" x14ac:dyDescent="0.25">
      <c r="A49" s="26" t="s">
        <v>27</v>
      </c>
      <c r="B49" s="8">
        <v>171</v>
      </c>
      <c r="C49" s="20" t="s">
        <v>16</v>
      </c>
      <c r="D49" s="20" t="s">
        <v>31</v>
      </c>
      <c r="E49" s="25" t="s">
        <v>29</v>
      </c>
      <c r="F49" s="20" t="s">
        <v>40</v>
      </c>
      <c r="G49" s="23">
        <v>14042.8</v>
      </c>
      <c r="H49" s="23">
        <v>0</v>
      </c>
      <c r="I49" s="23">
        <v>0</v>
      </c>
    </row>
    <row r="50" spans="1:11" ht="22.15" customHeight="1" x14ac:dyDescent="0.25">
      <c r="A50" s="26" t="s">
        <v>43</v>
      </c>
      <c r="B50" s="8">
        <v>171</v>
      </c>
      <c r="C50" s="20" t="s">
        <v>16</v>
      </c>
      <c r="D50" s="20" t="s">
        <v>31</v>
      </c>
      <c r="E50" s="20" t="s">
        <v>54</v>
      </c>
      <c r="F50" s="20"/>
      <c r="G50" s="23">
        <f>G51+G52</f>
        <v>940</v>
      </c>
      <c r="H50" s="28">
        <f>H51+H52</f>
        <v>940</v>
      </c>
      <c r="I50" s="28">
        <f>I51+I52</f>
        <v>940</v>
      </c>
      <c r="J50" s="32"/>
    </row>
    <row r="51" spans="1:11" ht="33.75" customHeight="1" x14ac:dyDescent="0.25">
      <c r="A51" s="26" t="s">
        <v>27</v>
      </c>
      <c r="B51" s="8">
        <v>171</v>
      </c>
      <c r="C51" s="20" t="s">
        <v>16</v>
      </c>
      <c r="D51" s="20" t="s">
        <v>31</v>
      </c>
      <c r="E51" s="20" t="s">
        <v>54</v>
      </c>
      <c r="F51" s="20" t="s">
        <v>40</v>
      </c>
      <c r="G51" s="23">
        <v>860.7</v>
      </c>
      <c r="H51" s="28">
        <v>860.7</v>
      </c>
      <c r="I51" s="28">
        <v>860.7</v>
      </c>
    </row>
    <row r="52" spans="1:11" ht="48.6" customHeight="1" x14ac:dyDescent="0.25">
      <c r="A52" s="26" t="s">
        <v>45</v>
      </c>
      <c r="B52" s="8">
        <v>171</v>
      </c>
      <c r="C52" s="20" t="s">
        <v>16</v>
      </c>
      <c r="D52" s="20" t="s">
        <v>31</v>
      </c>
      <c r="E52" s="20" t="s">
        <v>54</v>
      </c>
      <c r="F52" s="20" t="s">
        <v>46</v>
      </c>
      <c r="G52" s="23">
        <v>79.3</v>
      </c>
      <c r="H52" s="28">
        <f>33.7+45.6</f>
        <v>79.300000000000011</v>
      </c>
      <c r="I52" s="28">
        <v>79.3</v>
      </c>
      <c r="J52" s="33"/>
    </row>
    <row r="53" spans="1:11" ht="111" customHeight="1" x14ac:dyDescent="0.25">
      <c r="A53" s="34" t="s">
        <v>55</v>
      </c>
      <c r="B53" s="8">
        <v>171</v>
      </c>
      <c r="C53" s="20" t="s">
        <v>16</v>
      </c>
      <c r="D53" s="20" t="s">
        <v>31</v>
      </c>
      <c r="E53" s="20" t="s">
        <v>56</v>
      </c>
      <c r="F53" s="22"/>
      <c r="G53" s="23">
        <f>G54</f>
        <v>331</v>
      </c>
      <c r="H53" s="28">
        <f t="shared" ref="H53:I53" si="3">H54</f>
        <v>331.4</v>
      </c>
      <c r="I53" s="28">
        <f t="shared" si="3"/>
        <v>331.7</v>
      </c>
    </row>
    <row r="54" spans="1:11" ht="39.6" customHeight="1" x14ac:dyDescent="0.25">
      <c r="A54" s="26" t="s">
        <v>27</v>
      </c>
      <c r="B54" s="8">
        <v>171</v>
      </c>
      <c r="C54" s="35" t="s">
        <v>16</v>
      </c>
      <c r="D54" s="35" t="s">
        <v>31</v>
      </c>
      <c r="E54" s="20" t="s">
        <v>56</v>
      </c>
      <c r="F54" s="35" t="s">
        <v>40</v>
      </c>
      <c r="G54" s="23">
        <v>331</v>
      </c>
      <c r="H54" s="28">
        <v>331.4</v>
      </c>
      <c r="I54" s="28">
        <v>331.7</v>
      </c>
    </row>
    <row r="55" spans="1:11" ht="48.75" customHeight="1" x14ac:dyDescent="0.25">
      <c r="A55" s="26" t="s">
        <v>57</v>
      </c>
      <c r="B55" s="8">
        <v>171</v>
      </c>
      <c r="C55" s="20" t="s">
        <v>16</v>
      </c>
      <c r="D55" s="20" t="s">
        <v>31</v>
      </c>
      <c r="E55" s="25" t="s">
        <v>58</v>
      </c>
      <c r="F55" s="20"/>
      <c r="G55" s="23">
        <f t="shared" ref="G55:I56" si="4">G56</f>
        <v>1500</v>
      </c>
      <c r="H55" s="28">
        <f t="shared" si="4"/>
        <v>0</v>
      </c>
      <c r="I55" s="28">
        <f t="shared" si="4"/>
        <v>0</v>
      </c>
    </row>
    <row r="56" spans="1:11" ht="31.5" customHeight="1" x14ac:dyDescent="0.25">
      <c r="A56" s="36" t="s">
        <v>59</v>
      </c>
      <c r="B56" s="8">
        <v>171</v>
      </c>
      <c r="C56" s="20" t="s">
        <v>16</v>
      </c>
      <c r="D56" s="20" t="s">
        <v>31</v>
      </c>
      <c r="E56" s="20" t="s">
        <v>60</v>
      </c>
      <c r="F56" s="20"/>
      <c r="G56" s="23">
        <f t="shared" si="4"/>
        <v>1500</v>
      </c>
      <c r="H56" s="23">
        <f t="shared" si="4"/>
        <v>0</v>
      </c>
      <c r="I56" s="23">
        <f t="shared" si="4"/>
        <v>0</v>
      </c>
    </row>
    <row r="57" spans="1:11" ht="49.5" customHeight="1" x14ac:dyDescent="0.25">
      <c r="A57" s="26" t="s">
        <v>45</v>
      </c>
      <c r="B57" s="8">
        <v>171</v>
      </c>
      <c r="C57" s="20" t="s">
        <v>16</v>
      </c>
      <c r="D57" s="20" t="s">
        <v>31</v>
      </c>
      <c r="E57" s="20" t="s">
        <v>60</v>
      </c>
      <c r="F57" s="20" t="s">
        <v>46</v>
      </c>
      <c r="G57" s="23">
        <v>1500</v>
      </c>
      <c r="H57" s="23">
        <v>0</v>
      </c>
      <c r="I57" s="23">
        <v>0</v>
      </c>
    </row>
    <row r="58" spans="1:11" ht="34.5" customHeight="1" x14ac:dyDescent="0.25">
      <c r="A58" s="26" t="s">
        <v>61</v>
      </c>
      <c r="B58" s="8">
        <v>171</v>
      </c>
      <c r="C58" s="20" t="s">
        <v>16</v>
      </c>
      <c r="D58" s="20" t="s">
        <v>31</v>
      </c>
      <c r="E58" s="20" t="s">
        <v>62</v>
      </c>
      <c r="F58" s="20"/>
      <c r="G58" s="23">
        <f>G59+G63</f>
        <v>19726.199999999997</v>
      </c>
      <c r="H58" s="23">
        <f>H59+H63</f>
        <v>0</v>
      </c>
      <c r="I58" s="23">
        <f>I59+I63</f>
        <v>15099.4</v>
      </c>
    </row>
    <row r="59" spans="1:11" ht="19.899999999999999" customHeight="1" x14ac:dyDescent="0.25">
      <c r="A59" s="26" t="s">
        <v>48</v>
      </c>
      <c r="B59" s="8">
        <v>171</v>
      </c>
      <c r="C59" s="20" t="s">
        <v>16</v>
      </c>
      <c r="D59" s="20" t="s">
        <v>31</v>
      </c>
      <c r="E59" s="20" t="s">
        <v>63</v>
      </c>
      <c r="F59" s="20"/>
      <c r="G59" s="23">
        <f>G60+G61+G62</f>
        <v>14180.8</v>
      </c>
      <c r="H59" s="23">
        <f>H60+H61+H62</f>
        <v>0</v>
      </c>
      <c r="I59" s="23">
        <f>I60+I61+I62</f>
        <v>9312.9</v>
      </c>
    </row>
    <row r="60" spans="1:11" ht="32.25" customHeight="1" x14ac:dyDescent="0.25">
      <c r="A60" s="26" t="s">
        <v>27</v>
      </c>
      <c r="B60" s="8">
        <v>171</v>
      </c>
      <c r="C60" s="20" t="s">
        <v>16</v>
      </c>
      <c r="D60" s="20" t="s">
        <v>31</v>
      </c>
      <c r="E60" s="20" t="s">
        <v>63</v>
      </c>
      <c r="F60" s="20" t="s">
        <v>40</v>
      </c>
      <c r="G60" s="23">
        <v>8295</v>
      </c>
      <c r="H60" s="23">
        <v>0</v>
      </c>
      <c r="I60" s="23">
        <v>6398.4</v>
      </c>
      <c r="J60" s="37"/>
      <c r="K60" s="2"/>
    </row>
    <row r="61" spans="1:11" ht="33.75" customHeight="1" x14ac:dyDescent="0.25">
      <c r="A61" s="26" t="s">
        <v>45</v>
      </c>
      <c r="B61" s="8">
        <v>171</v>
      </c>
      <c r="C61" s="20" t="s">
        <v>16</v>
      </c>
      <c r="D61" s="20" t="s">
        <v>31</v>
      </c>
      <c r="E61" s="20" t="s">
        <v>63</v>
      </c>
      <c r="F61" s="20" t="s">
        <v>46</v>
      </c>
      <c r="G61" s="23">
        <v>5815.8</v>
      </c>
      <c r="H61" s="23">
        <v>0</v>
      </c>
      <c r="I61" s="23">
        <v>2844.5</v>
      </c>
    </row>
    <row r="62" spans="1:11" ht="17.45" customHeight="1" x14ac:dyDescent="0.25">
      <c r="A62" s="31" t="s">
        <v>52</v>
      </c>
      <c r="B62" s="8">
        <v>171</v>
      </c>
      <c r="C62" s="20" t="s">
        <v>16</v>
      </c>
      <c r="D62" s="20" t="s">
        <v>31</v>
      </c>
      <c r="E62" s="20" t="s">
        <v>63</v>
      </c>
      <c r="F62" s="20" t="s">
        <v>53</v>
      </c>
      <c r="G62" s="23">
        <v>70</v>
      </c>
      <c r="H62" s="23">
        <v>0</v>
      </c>
      <c r="I62" s="23">
        <v>70</v>
      </c>
    </row>
    <row r="63" spans="1:11" ht="53.25" customHeight="1" x14ac:dyDescent="0.25">
      <c r="A63" s="26" t="s">
        <v>28</v>
      </c>
      <c r="B63" s="8">
        <v>171</v>
      </c>
      <c r="C63" s="20" t="s">
        <v>16</v>
      </c>
      <c r="D63" s="20" t="s">
        <v>31</v>
      </c>
      <c r="E63" s="25" t="s">
        <v>64</v>
      </c>
      <c r="F63" s="20"/>
      <c r="G63" s="23">
        <f>G64</f>
        <v>5545.4</v>
      </c>
      <c r="H63" s="23">
        <f>H64</f>
        <v>0</v>
      </c>
      <c r="I63" s="23">
        <f>I64</f>
        <v>5786.5</v>
      </c>
    </row>
    <row r="64" spans="1:11" ht="32.25" customHeight="1" x14ac:dyDescent="0.25">
      <c r="A64" s="26" t="s">
        <v>27</v>
      </c>
      <c r="B64" s="8">
        <v>171</v>
      </c>
      <c r="C64" s="20" t="s">
        <v>16</v>
      </c>
      <c r="D64" s="20" t="s">
        <v>31</v>
      </c>
      <c r="E64" s="25" t="s">
        <v>64</v>
      </c>
      <c r="F64" s="20" t="s">
        <v>40</v>
      </c>
      <c r="G64" s="23">
        <v>5545.4</v>
      </c>
      <c r="H64" s="23">
        <v>0</v>
      </c>
      <c r="I64" s="23">
        <v>5786.5</v>
      </c>
    </row>
    <row r="65" spans="1:11" ht="17.45" customHeight="1" x14ac:dyDescent="0.25">
      <c r="A65" s="24" t="s">
        <v>65</v>
      </c>
      <c r="B65" s="8">
        <v>171</v>
      </c>
      <c r="C65" s="20" t="s">
        <v>16</v>
      </c>
      <c r="D65" s="20" t="s">
        <v>31</v>
      </c>
      <c r="E65" s="25" t="s">
        <v>66</v>
      </c>
      <c r="F65" s="20"/>
      <c r="G65" s="23">
        <f t="shared" ref="G65:I66" si="5">G66</f>
        <v>594.1</v>
      </c>
      <c r="H65" s="23">
        <f t="shared" si="5"/>
        <v>0</v>
      </c>
      <c r="I65" s="23">
        <f t="shared" si="5"/>
        <v>0</v>
      </c>
    </row>
    <row r="66" spans="1:11" ht="18" customHeight="1" x14ac:dyDescent="0.25">
      <c r="A66" s="24" t="s">
        <v>67</v>
      </c>
      <c r="B66" s="8">
        <v>171</v>
      </c>
      <c r="C66" s="20" t="s">
        <v>16</v>
      </c>
      <c r="D66" s="20" t="s">
        <v>31</v>
      </c>
      <c r="E66" s="25" t="s">
        <v>68</v>
      </c>
      <c r="F66" s="20"/>
      <c r="G66" s="23">
        <f t="shared" si="5"/>
        <v>594.1</v>
      </c>
      <c r="H66" s="23">
        <f t="shared" si="5"/>
        <v>0</v>
      </c>
      <c r="I66" s="23">
        <f t="shared" si="5"/>
        <v>0</v>
      </c>
    </row>
    <row r="67" spans="1:11" ht="20.45" customHeight="1" x14ac:dyDescent="0.25">
      <c r="A67" s="27" t="s">
        <v>69</v>
      </c>
      <c r="B67" s="8">
        <v>171</v>
      </c>
      <c r="C67" s="20" t="s">
        <v>16</v>
      </c>
      <c r="D67" s="20" t="s">
        <v>31</v>
      </c>
      <c r="E67" s="25" t="s">
        <v>70</v>
      </c>
      <c r="F67" s="20"/>
      <c r="G67" s="23">
        <f>G69+G68</f>
        <v>594.1</v>
      </c>
      <c r="H67" s="23">
        <f>H69+H68</f>
        <v>0</v>
      </c>
      <c r="I67" s="23">
        <f>I69+I68</f>
        <v>0</v>
      </c>
    </row>
    <row r="68" spans="1:11" ht="31.15" customHeight="1" x14ac:dyDescent="0.25">
      <c r="A68" s="26" t="s">
        <v>27</v>
      </c>
      <c r="B68" s="8">
        <v>171</v>
      </c>
      <c r="C68" s="20" t="s">
        <v>16</v>
      </c>
      <c r="D68" s="20" t="s">
        <v>31</v>
      </c>
      <c r="E68" s="25" t="s">
        <v>70</v>
      </c>
      <c r="F68" s="20" t="s">
        <v>40</v>
      </c>
      <c r="G68" s="23">
        <v>6</v>
      </c>
      <c r="H68" s="23">
        <v>0</v>
      </c>
      <c r="I68" s="23">
        <v>0</v>
      </c>
    </row>
    <row r="69" spans="1:11" ht="32.25" customHeight="1" x14ac:dyDescent="0.25">
      <c r="A69" s="26" t="s">
        <v>45</v>
      </c>
      <c r="B69" s="8">
        <v>171</v>
      </c>
      <c r="C69" s="20" t="s">
        <v>16</v>
      </c>
      <c r="D69" s="20" t="s">
        <v>31</v>
      </c>
      <c r="E69" s="25" t="s">
        <v>70</v>
      </c>
      <c r="F69" s="20" t="s">
        <v>46</v>
      </c>
      <c r="G69" s="23">
        <v>588.1</v>
      </c>
      <c r="H69" s="23">
        <v>0</v>
      </c>
      <c r="I69" s="23">
        <v>0</v>
      </c>
    </row>
    <row r="70" spans="1:11" ht="15" customHeight="1" x14ac:dyDescent="0.25">
      <c r="A70" s="31" t="s">
        <v>71</v>
      </c>
      <c r="B70" s="8">
        <v>171</v>
      </c>
      <c r="C70" s="20" t="s">
        <v>16</v>
      </c>
      <c r="D70" s="20" t="s">
        <v>72</v>
      </c>
      <c r="E70" s="20"/>
      <c r="F70" s="20"/>
      <c r="G70" s="23">
        <f>G71</f>
        <v>1.8</v>
      </c>
      <c r="H70" s="23">
        <f>H71</f>
        <v>1.9</v>
      </c>
      <c r="I70" s="23">
        <f>I71</f>
        <v>12.2</v>
      </c>
    </row>
    <row r="71" spans="1:11" ht="48.75" customHeight="1" x14ac:dyDescent="0.25">
      <c r="A71" s="26" t="s">
        <v>19</v>
      </c>
      <c r="B71" s="8">
        <v>171</v>
      </c>
      <c r="C71" s="20" t="s">
        <v>16</v>
      </c>
      <c r="D71" s="20" t="s">
        <v>72</v>
      </c>
      <c r="E71" s="25" t="s">
        <v>20</v>
      </c>
      <c r="F71" s="22"/>
      <c r="G71" s="38">
        <f t="shared" ref="G71:I74" si="6">G72</f>
        <v>1.8</v>
      </c>
      <c r="H71" s="38">
        <f t="shared" si="6"/>
        <v>1.9</v>
      </c>
      <c r="I71" s="38">
        <f t="shared" si="6"/>
        <v>12.2</v>
      </c>
    </row>
    <row r="72" spans="1:11" ht="48.75" customHeight="1" x14ac:dyDescent="0.25">
      <c r="A72" s="24" t="s">
        <v>47</v>
      </c>
      <c r="B72" s="8">
        <v>171</v>
      </c>
      <c r="C72" s="20" t="s">
        <v>16</v>
      </c>
      <c r="D72" s="20" t="s">
        <v>72</v>
      </c>
      <c r="E72" s="25" t="s">
        <v>22</v>
      </c>
      <c r="F72" s="22"/>
      <c r="G72" s="23">
        <f t="shared" si="6"/>
        <v>1.8</v>
      </c>
      <c r="H72" s="23">
        <f t="shared" si="6"/>
        <v>1.9</v>
      </c>
      <c r="I72" s="23">
        <f t="shared" si="6"/>
        <v>12.2</v>
      </c>
    </row>
    <row r="73" spans="1:11" ht="79.5" customHeight="1" x14ac:dyDescent="0.25">
      <c r="A73" s="24" t="s">
        <v>23</v>
      </c>
      <c r="B73" s="8">
        <v>171</v>
      </c>
      <c r="C73" s="20" t="s">
        <v>16</v>
      </c>
      <c r="D73" s="20" t="s">
        <v>72</v>
      </c>
      <c r="E73" s="25" t="s">
        <v>24</v>
      </c>
      <c r="F73" s="22"/>
      <c r="G73" s="23">
        <f t="shared" si="6"/>
        <v>1.8</v>
      </c>
      <c r="H73" s="23">
        <f t="shared" si="6"/>
        <v>1.9</v>
      </c>
      <c r="I73" s="23">
        <f t="shared" si="6"/>
        <v>12.2</v>
      </c>
    </row>
    <row r="74" spans="1:11" ht="63" customHeight="1" x14ac:dyDescent="0.25">
      <c r="A74" s="39" t="s">
        <v>73</v>
      </c>
      <c r="B74" s="8">
        <v>171</v>
      </c>
      <c r="C74" s="20" t="s">
        <v>16</v>
      </c>
      <c r="D74" s="20" t="s">
        <v>72</v>
      </c>
      <c r="E74" s="20" t="s">
        <v>74</v>
      </c>
      <c r="F74" s="20"/>
      <c r="G74" s="23">
        <f t="shared" si="6"/>
        <v>1.8</v>
      </c>
      <c r="H74" s="23">
        <f t="shared" si="6"/>
        <v>1.9</v>
      </c>
      <c r="I74" s="23">
        <f t="shared" si="6"/>
        <v>12.2</v>
      </c>
    </row>
    <row r="75" spans="1:11" ht="33" customHeight="1" x14ac:dyDescent="0.25">
      <c r="A75" s="26" t="s">
        <v>45</v>
      </c>
      <c r="B75" s="8">
        <v>171</v>
      </c>
      <c r="C75" s="20" t="s">
        <v>16</v>
      </c>
      <c r="D75" s="20" t="s">
        <v>72</v>
      </c>
      <c r="E75" s="20" t="s">
        <v>74</v>
      </c>
      <c r="F75" s="20" t="s">
        <v>46</v>
      </c>
      <c r="G75" s="23">
        <v>1.8</v>
      </c>
      <c r="H75" s="23">
        <v>1.9</v>
      </c>
      <c r="I75" s="23">
        <v>12.2</v>
      </c>
    </row>
    <row r="76" spans="1:11" ht="15.75" x14ac:dyDescent="0.25">
      <c r="A76" s="40" t="s">
        <v>65</v>
      </c>
      <c r="B76" s="8">
        <v>171</v>
      </c>
      <c r="C76" s="20" t="s">
        <v>16</v>
      </c>
      <c r="D76" s="20" t="s">
        <v>75</v>
      </c>
      <c r="E76" s="25"/>
      <c r="F76" s="22"/>
      <c r="G76" s="23">
        <f>G77</f>
        <v>7183.1</v>
      </c>
      <c r="H76" s="28">
        <f t="shared" ref="G76:I79" si="7">H77</f>
        <v>0</v>
      </c>
      <c r="I76" s="28">
        <f t="shared" si="7"/>
        <v>0</v>
      </c>
      <c r="J76" s="32"/>
    </row>
    <row r="77" spans="1:11" ht="15.75" x14ac:dyDescent="0.25">
      <c r="A77" s="40" t="s">
        <v>65</v>
      </c>
      <c r="B77" s="8">
        <v>171</v>
      </c>
      <c r="C77" s="20" t="s">
        <v>16</v>
      </c>
      <c r="D77" s="20" t="s">
        <v>75</v>
      </c>
      <c r="E77" s="38" t="s">
        <v>76</v>
      </c>
      <c r="F77" s="22"/>
      <c r="G77" s="23">
        <f t="shared" si="7"/>
        <v>7183.1</v>
      </c>
      <c r="H77" s="28">
        <f t="shared" si="7"/>
        <v>0</v>
      </c>
      <c r="I77" s="28">
        <f t="shared" si="7"/>
        <v>0</v>
      </c>
    </row>
    <row r="78" spans="1:11" ht="15.75" x14ac:dyDescent="0.25">
      <c r="A78" s="40" t="s">
        <v>67</v>
      </c>
      <c r="B78" s="8">
        <v>171</v>
      </c>
      <c r="C78" s="20" t="s">
        <v>16</v>
      </c>
      <c r="D78" s="20" t="s">
        <v>75</v>
      </c>
      <c r="E78" s="35" t="s">
        <v>77</v>
      </c>
      <c r="F78" s="22"/>
      <c r="G78" s="23">
        <f t="shared" si="7"/>
        <v>7183.1</v>
      </c>
      <c r="H78" s="28">
        <f t="shared" si="7"/>
        <v>0</v>
      </c>
      <c r="I78" s="28">
        <f t="shared" si="7"/>
        <v>0</v>
      </c>
    </row>
    <row r="79" spans="1:11" ht="15.75" x14ac:dyDescent="0.25">
      <c r="A79" s="40" t="s">
        <v>69</v>
      </c>
      <c r="B79" s="8">
        <v>171</v>
      </c>
      <c r="C79" s="20" t="s">
        <v>16</v>
      </c>
      <c r="D79" s="20" t="s">
        <v>75</v>
      </c>
      <c r="E79" s="35" t="s">
        <v>78</v>
      </c>
      <c r="F79" s="20"/>
      <c r="G79" s="23">
        <f t="shared" si="7"/>
        <v>7183.1</v>
      </c>
      <c r="H79" s="28">
        <f t="shared" si="7"/>
        <v>0</v>
      </c>
      <c r="I79" s="28">
        <f t="shared" si="7"/>
        <v>0</v>
      </c>
    </row>
    <row r="80" spans="1:11" ht="15.75" x14ac:dyDescent="0.25">
      <c r="A80" s="40" t="s">
        <v>79</v>
      </c>
      <c r="B80" s="8">
        <v>171</v>
      </c>
      <c r="C80" s="20" t="s">
        <v>16</v>
      </c>
      <c r="D80" s="20" t="s">
        <v>75</v>
      </c>
      <c r="E80" s="35" t="s">
        <v>78</v>
      </c>
      <c r="F80" s="20" t="s">
        <v>80</v>
      </c>
      <c r="G80" s="23">
        <v>7183.1</v>
      </c>
      <c r="H80" s="28">
        <v>0</v>
      </c>
      <c r="I80" s="28">
        <v>0</v>
      </c>
      <c r="J80" s="37"/>
      <c r="K80" s="2"/>
    </row>
    <row r="81" spans="1:14" ht="15.75" x14ac:dyDescent="0.25">
      <c r="A81" s="40" t="s">
        <v>81</v>
      </c>
      <c r="B81" s="8">
        <v>171</v>
      </c>
      <c r="C81" s="20" t="s">
        <v>16</v>
      </c>
      <c r="D81" s="20" t="s">
        <v>82</v>
      </c>
      <c r="E81" s="20"/>
      <c r="F81" s="20"/>
      <c r="G81" s="23">
        <f>G105+G130+G93+G82+G169+G113+G126</f>
        <v>45343.999999999993</v>
      </c>
      <c r="H81" s="28">
        <f>H105+H130+H93+H82+H169+H113+H126</f>
        <v>8653.6999999999989</v>
      </c>
      <c r="I81" s="28">
        <f>I105+I130+I93+I82+I169+I113+I126</f>
        <v>16894.600000000002</v>
      </c>
    </row>
    <row r="82" spans="1:14" ht="61.5" customHeight="1" x14ac:dyDescent="0.25">
      <c r="A82" s="41" t="s">
        <v>83</v>
      </c>
      <c r="B82" s="8">
        <v>171</v>
      </c>
      <c r="C82" s="35" t="s">
        <v>16</v>
      </c>
      <c r="D82" s="35" t="s">
        <v>82</v>
      </c>
      <c r="E82" s="35" t="s">
        <v>84</v>
      </c>
      <c r="F82" s="35"/>
      <c r="G82" s="42">
        <f>G83</f>
        <v>1028.8</v>
      </c>
      <c r="H82" s="42">
        <f>H83</f>
        <v>0</v>
      </c>
      <c r="I82" s="23">
        <f>I83</f>
        <v>0</v>
      </c>
    </row>
    <row r="83" spans="1:14" ht="36" customHeight="1" x14ac:dyDescent="0.25">
      <c r="A83" s="26" t="s">
        <v>85</v>
      </c>
      <c r="B83" s="8">
        <v>171</v>
      </c>
      <c r="C83" s="35" t="s">
        <v>16</v>
      </c>
      <c r="D83" s="35" t="s">
        <v>82</v>
      </c>
      <c r="E83" s="35" t="s">
        <v>86</v>
      </c>
      <c r="F83" s="35"/>
      <c r="G83" s="42">
        <f>G84+G87+G90</f>
        <v>1028.8</v>
      </c>
      <c r="H83" s="42">
        <f>H84+H87+H90</f>
        <v>0</v>
      </c>
      <c r="I83" s="23">
        <f>I84+I87+I90</f>
        <v>0</v>
      </c>
    </row>
    <row r="84" spans="1:14" ht="81.599999999999994" customHeight="1" x14ac:dyDescent="0.25">
      <c r="A84" s="26" t="s">
        <v>87</v>
      </c>
      <c r="B84" s="8">
        <v>171</v>
      </c>
      <c r="C84" s="35" t="s">
        <v>16</v>
      </c>
      <c r="D84" s="35" t="s">
        <v>82</v>
      </c>
      <c r="E84" s="35" t="s">
        <v>88</v>
      </c>
      <c r="F84" s="35"/>
      <c r="G84" s="42">
        <f t="shared" ref="G84:I85" si="8">G85</f>
        <v>427.8</v>
      </c>
      <c r="H84" s="42">
        <f t="shared" si="8"/>
        <v>0</v>
      </c>
      <c r="I84" s="23">
        <f t="shared" si="8"/>
        <v>0</v>
      </c>
    </row>
    <row r="85" spans="1:14" ht="39.6" customHeight="1" x14ac:dyDescent="0.25">
      <c r="A85" s="26" t="s">
        <v>89</v>
      </c>
      <c r="B85" s="8">
        <v>171</v>
      </c>
      <c r="C85" s="35" t="s">
        <v>16</v>
      </c>
      <c r="D85" s="35" t="s">
        <v>82</v>
      </c>
      <c r="E85" s="35" t="s">
        <v>90</v>
      </c>
      <c r="F85" s="35"/>
      <c r="G85" s="42">
        <f t="shared" si="8"/>
        <v>427.8</v>
      </c>
      <c r="H85" s="42">
        <f t="shared" si="8"/>
        <v>0</v>
      </c>
      <c r="I85" s="23">
        <f t="shared" si="8"/>
        <v>0</v>
      </c>
    </row>
    <row r="86" spans="1:14" ht="49.15" customHeight="1" x14ac:dyDescent="0.25">
      <c r="A86" s="26" t="s">
        <v>91</v>
      </c>
      <c r="B86" s="8">
        <v>171</v>
      </c>
      <c r="C86" s="35" t="s">
        <v>16</v>
      </c>
      <c r="D86" s="35" t="s">
        <v>82</v>
      </c>
      <c r="E86" s="35" t="s">
        <v>90</v>
      </c>
      <c r="F86" s="35" t="s">
        <v>92</v>
      </c>
      <c r="G86" s="42">
        <v>427.8</v>
      </c>
      <c r="H86" s="42">
        <v>0</v>
      </c>
      <c r="I86" s="23">
        <v>0</v>
      </c>
    </row>
    <row r="87" spans="1:14" ht="103.15" customHeight="1" x14ac:dyDescent="0.25">
      <c r="A87" s="26" t="s">
        <v>93</v>
      </c>
      <c r="B87" s="8">
        <v>171</v>
      </c>
      <c r="C87" s="35" t="s">
        <v>16</v>
      </c>
      <c r="D87" s="35" t="s">
        <v>82</v>
      </c>
      <c r="E87" s="35" t="s">
        <v>94</v>
      </c>
      <c r="F87" s="35"/>
      <c r="G87" s="42">
        <f t="shared" ref="G87:I88" si="9">G88</f>
        <v>601</v>
      </c>
      <c r="H87" s="42">
        <f t="shared" si="9"/>
        <v>0</v>
      </c>
      <c r="I87" s="23">
        <f t="shared" si="9"/>
        <v>0</v>
      </c>
    </row>
    <row r="88" spans="1:14" ht="41.45" customHeight="1" x14ac:dyDescent="0.25">
      <c r="A88" s="26" t="s">
        <v>89</v>
      </c>
      <c r="B88" s="8">
        <v>171</v>
      </c>
      <c r="C88" s="35" t="s">
        <v>16</v>
      </c>
      <c r="D88" s="35" t="s">
        <v>82</v>
      </c>
      <c r="E88" s="35" t="s">
        <v>95</v>
      </c>
      <c r="F88" s="35"/>
      <c r="G88" s="42">
        <f t="shared" si="9"/>
        <v>601</v>
      </c>
      <c r="H88" s="42">
        <f t="shared" si="9"/>
        <v>0</v>
      </c>
      <c r="I88" s="23">
        <f t="shared" si="9"/>
        <v>0</v>
      </c>
    </row>
    <row r="89" spans="1:14" ht="46.15" customHeight="1" x14ac:dyDescent="0.25">
      <c r="A89" s="26" t="s">
        <v>91</v>
      </c>
      <c r="B89" s="8">
        <v>171</v>
      </c>
      <c r="C89" s="35" t="s">
        <v>16</v>
      </c>
      <c r="D89" s="35" t="s">
        <v>82</v>
      </c>
      <c r="E89" s="35" t="s">
        <v>95</v>
      </c>
      <c r="F89" s="35" t="s">
        <v>92</v>
      </c>
      <c r="G89" s="42">
        <v>601</v>
      </c>
      <c r="H89" s="42">
        <v>0</v>
      </c>
      <c r="I89" s="23">
        <v>0</v>
      </c>
    </row>
    <row r="90" spans="1:14" ht="49.5" customHeight="1" x14ac:dyDescent="0.25">
      <c r="A90" s="26" t="s">
        <v>96</v>
      </c>
      <c r="B90" s="8">
        <v>171</v>
      </c>
      <c r="C90" s="35" t="s">
        <v>16</v>
      </c>
      <c r="D90" s="35" t="s">
        <v>82</v>
      </c>
      <c r="E90" s="35" t="s">
        <v>97</v>
      </c>
      <c r="F90" s="35"/>
      <c r="G90" s="42">
        <f t="shared" ref="G90:I91" si="10">G91</f>
        <v>0</v>
      </c>
      <c r="H90" s="42">
        <f t="shared" si="10"/>
        <v>0</v>
      </c>
      <c r="I90" s="23">
        <f t="shared" si="10"/>
        <v>0</v>
      </c>
    </row>
    <row r="91" spans="1:14" ht="35.25" customHeight="1" x14ac:dyDescent="0.25">
      <c r="A91" s="26" t="s">
        <v>89</v>
      </c>
      <c r="B91" s="8">
        <v>171</v>
      </c>
      <c r="C91" s="35" t="s">
        <v>16</v>
      </c>
      <c r="D91" s="35" t="s">
        <v>82</v>
      </c>
      <c r="E91" s="35" t="s">
        <v>98</v>
      </c>
      <c r="F91" s="35"/>
      <c r="G91" s="42">
        <f t="shared" si="10"/>
        <v>0</v>
      </c>
      <c r="H91" s="42">
        <f t="shared" si="10"/>
        <v>0</v>
      </c>
      <c r="I91" s="23">
        <f t="shared" si="10"/>
        <v>0</v>
      </c>
    </row>
    <row r="92" spans="1:14" ht="47.25" customHeight="1" x14ac:dyDescent="0.25">
      <c r="A92" s="26" t="s">
        <v>91</v>
      </c>
      <c r="B92" s="8">
        <v>171</v>
      </c>
      <c r="C92" s="35" t="s">
        <v>16</v>
      </c>
      <c r="D92" s="35" t="s">
        <v>82</v>
      </c>
      <c r="E92" s="35" t="s">
        <v>98</v>
      </c>
      <c r="F92" s="35" t="s">
        <v>92</v>
      </c>
      <c r="G92" s="42">
        <v>0</v>
      </c>
      <c r="H92" s="42">
        <v>0</v>
      </c>
      <c r="I92" s="23">
        <v>0</v>
      </c>
    </row>
    <row r="93" spans="1:14" ht="48.75" customHeight="1" x14ac:dyDescent="0.25">
      <c r="A93" s="26" t="s">
        <v>99</v>
      </c>
      <c r="B93" s="8">
        <v>171</v>
      </c>
      <c r="C93" s="35" t="s">
        <v>16</v>
      </c>
      <c r="D93" s="35" t="s">
        <v>82</v>
      </c>
      <c r="E93" s="35" t="s">
        <v>100</v>
      </c>
      <c r="F93" s="35"/>
      <c r="G93" s="23">
        <f>G94</f>
        <v>261.10000000000002</v>
      </c>
      <c r="H93" s="23">
        <f>H94</f>
        <v>0</v>
      </c>
      <c r="I93" s="23">
        <f>I94</f>
        <v>0</v>
      </c>
      <c r="J93" s="43"/>
      <c r="K93" s="43"/>
      <c r="L93" s="43"/>
      <c r="M93" s="43"/>
      <c r="N93" s="43"/>
    </row>
    <row r="94" spans="1:14" ht="34.9" customHeight="1" x14ac:dyDescent="0.25">
      <c r="A94" s="26" t="s">
        <v>101</v>
      </c>
      <c r="B94" s="8">
        <v>171</v>
      </c>
      <c r="C94" s="35" t="s">
        <v>16</v>
      </c>
      <c r="D94" s="35" t="s">
        <v>82</v>
      </c>
      <c r="E94" s="35" t="s">
        <v>102</v>
      </c>
      <c r="F94" s="35"/>
      <c r="G94" s="23">
        <f>G95+G99+G102</f>
        <v>261.10000000000002</v>
      </c>
      <c r="H94" s="23">
        <f>H95+H99+H102</f>
        <v>0</v>
      </c>
      <c r="I94" s="23">
        <f>I95+I99+I102</f>
        <v>0</v>
      </c>
      <c r="J94" s="43"/>
      <c r="K94" s="43"/>
      <c r="L94" s="43"/>
      <c r="M94" s="43"/>
      <c r="N94" s="43"/>
    </row>
    <row r="95" spans="1:14" ht="96" customHeight="1" x14ac:dyDescent="0.25">
      <c r="A95" s="26" t="s">
        <v>103</v>
      </c>
      <c r="B95" s="8">
        <v>171</v>
      </c>
      <c r="C95" s="35" t="s">
        <v>16</v>
      </c>
      <c r="D95" s="35" t="s">
        <v>82</v>
      </c>
      <c r="E95" s="35" t="s">
        <v>104</v>
      </c>
      <c r="F95" s="35"/>
      <c r="G95" s="23">
        <f>G96</f>
        <v>140</v>
      </c>
      <c r="H95" s="23">
        <f>H96</f>
        <v>0</v>
      </c>
      <c r="I95" s="23">
        <f>I96</f>
        <v>0</v>
      </c>
      <c r="J95" s="43"/>
      <c r="K95" s="43"/>
      <c r="L95" s="43"/>
      <c r="M95" s="43"/>
      <c r="N95" s="43"/>
    </row>
    <row r="96" spans="1:14" ht="36" customHeight="1" x14ac:dyDescent="0.25">
      <c r="A96" s="26" t="s">
        <v>105</v>
      </c>
      <c r="B96" s="8">
        <v>171</v>
      </c>
      <c r="C96" s="35" t="s">
        <v>16</v>
      </c>
      <c r="D96" s="35" t="s">
        <v>82</v>
      </c>
      <c r="E96" s="35" t="s">
        <v>106</v>
      </c>
      <c r="F96" s="35"/>
      <c r="G96" s="23">
        <f>G97+G98</f>
        <v>140</v>
      </c>
      <c r="H96" s="23">
        <f>H97+H98</f>
        <v>0</v>
      </c>
      <c r="I96" s="23">
        <f>I97+I98</f>
        <v>0</v>
      </c>
      <c r="J96" s="43"/>
      <c r="K96" s="43"/>
      <c r="L96" s="43"/>
      <c r="M96" s="43"/>
      <c r="N96" s="43"/>
    </row>
    <row r="97" spans="1:14" ht="46.5" customHeight="1" x14ac:dyDescent="0.25">
      <c r="A97" s="26" t="s">
        <v>45</v>
      </c>
      <c r="B97" s="8">
        <v>171</v>
      </c>
      <c r="C97" s="35" t="s">
        <v>16</v>
      </c>
      <c r="D97" s="35" t="s">
        <v>82</v>
      </c>
      <c r="E97" s="35" t="s">
        <v>106</v>
      </c>
      <c r="F97" s="35" t="s">
        <v>46</v>
      </c>
      <c r="G97" s="23">
        <v>38</v>
      </c>
      <c r="H97" s="23">
        <v>0</v>
      </c>
      <c r="I97" s="23">
        <v>0</v>
      </c>
      <c r="J97" s="43"/>
      <c r="K97" s="43"/>
      <c r="L97" s="43"/>
      <c r="M97" s="43"/>
      <c r="N97" s="43"/>
    </row>
    <row r="98" spans="1:14" ht="15.6" customHeight="1" x14ac:dyDescent="0.25">
      <c r="A98" s="26" t="s">
        <v>107</v>
      </c>
      <c r="B98" s="8">
        <v>171</v>
      </c>
      <c r="C98" s="35" t="s">
        <v>16</v>
      </c>
      <c r="D98" s="35" t="s">
        <v>82</v>
      </c>
      <c r="E98" s="35" t="s">
        <v>106</v>
      </c>
      <c r="F98" s="35" t="s">
        <v>108</v>
      </c>
      <c r="G98" s="23">
        <v>102</v>
      </c>
      <c r="H98" s="23">
        <v>0</v>
      </c>
      <c r="I98" s="23">
        <v>0</v>
      </c>
      <c r="J98" s="43"/>
      <c r="K98" s="43"/>
      <c r="L98" s="43"/>
      <c r="M98" s="43"/>
      <c r="N98" s="43"/>
    </row>
    <row r="99" spans="1:14" ht="34.5" customHeight="1" x14ac:dyDescent="0.25">
      <c r="A99" s="26" t="s">
        <v>109</v>
      </c>
      <c r="B99" s="8">
        <v>171</v>
      </c>
      <c r="C99" s="35" t="s">
        <v>16</v>
      </c>
      <c r="D99" s="35" t="s">
        <v>82</v>
      </c>
      <c r="E99" s="35" t="s">
        <v>110</v>
      </c>
      <c r="F99" s="35"/>
      <c r="G99" s="23">
        <f t="shared" ref="G99:I100" si="11">G100</f>
        <v>71.099999999999994</v>
      </c>
      <c r="H99" s="23">
        <f t="shared" si="11"/>
        <v>0</v>
      </c>
      <c r="I99" s="23">
        <f t="shared" si="11"/>
        <v>0</v>
      </c>
      <c r="J99" s="43"/>
      <c r="K99" s="43"/>
      <c r="L99" s="43"/>
      <c r="M99" s="43"/>
      <c r="N99" s="43"/>
    </row>
    <row r="100" spans="1:14" ht="34.5" customHeight="1" x14ac:dyDescent="0.25">
      <c r="A100" s="26" t="s">
        <v>105</v>
      </c>
      <c r="B100" s="8">
        <v>171</v>
      </c>
      <c r="C100" s="35" t="s">
        <v>16</v>
      </c>
      <c r="D100" s="35" t="s">
        <v>82</v>
      </c>
      <c r="E100" s="35" t="s">
        <v>111</v>
      </c>
      <c r="F100" s="35"/>
      <c r="G100" s="23">
        <f t="shared" si="11"/>
        <v>71.099999999999994</v>
      </c>
      <c r="H100" s="23">
        <f t="shared" si="11"/>
        <v>0</v>
      </c>
      <c r="I100" s="23">
        <f t="shared" si="11"/>
        <v>0</v>
      </c>
      <c r="J100" s="43"/>
      <c r="K100" s="43"/>
      <c r="L100" s="43"/>
      <c r="M100" s="43"/>
      <c r="N100" s="43"/>
    </row>
    <row r="101" spans="1:14" ht="48" customHeight="1" x14ac:dyDescent="0.25">
      <c r="A101" s="26" t="s">
        <v>45</v>
      </c>
      <c r="B101" s="8">
        <v>171</v>
      </c>
      <c r="C101" s="35" t="s">
        <v>16</v>
      </c>
      <c r="D101" s="35" t="s">
        <v>82</v>
      </c>
      <c r="E101" s="35" t="s">
        <v>111</v>
      </c>
      <c r="F101" s="35" t="s">
        <v>46</v>
      </c>
      <c r="G101" s="23">
        <v>71.099999999999994</v>
      </c>
      <c r="H101" s="23">
        <v>0</v>
      </c>
      <c r="I101" s="23">
        <v>0</v>
      </c>
      <c r="J101" s="43"/>
      <c r="K101" s="43"/>
      <c r="L101" s="43"/>
      <c r="M101" s="43"/>
      <c r="N101" s="43"/>
    </row>
    <row r="102" spans="1:14" ht="65.25" customHeight="1" x14ac:dyDescent="0.25">
      <c r="A102" s="26" t="s">
        <v>112</v>
      </c>
      <c r="B102" s="8">
        <v>171</v>
      </c>
      <c r="C102" s="35" t="s">
        <v>16</v>
      </c>
      <c r="D102" s="35" t="s">
        <v>82</v>
      </c>
      <c r="E102" s="35" t="s">
        <v>113</v>
      </c>
      <c r="F102" s="35"/>
      <c r="G102" s="23">
        <f t="shared" ref="G102:I103" si="12">G103</f>
        <v>50</v>
      </c>
      <c r="H102" s="23">
        <f t="shared" si="12"/>
        <v>0</v>
      </c>
      <c r="I102" s="23">
        <f t="shared" si="12"/>
        <v>0</v>
      </c>
      <c r="J102" s="43"/>
      <c r="K102" s="43"/>
      <c r="L102" s="43"/>
      <c r="M102" s="43"/>
      <c r="N102" s="43"/>
    </row>
    <row r="103" spans="1:14" ht="36" customHeight="1" x14ac:dyDescent="0.25">
      <c r="A103" s="26" t="s">
        <v>105</v>
      </c>
      <c r="B103" s="8">
        <v>171</v>
      </c>
      <c r="C103" s="35" t="s">
        <v>16</v>
      </c>
      <c r="D103" s="35" t="s">
        <v>82</v>
      </c>
      <c r="E103" s="35" t="s">
        <v>114</v>
      </c>
      <c r="F103" s="35"/>
      <c r="G103" s="23">
        <f t="shared" si="12"/>
        <v>50</v>
      </c>
      <c r="H103" s="23">
        <f t="shared" si="12"/>
        <v>0</v>
      </c>
      <c r="I103" s="23">
        <f t="shared" si="12"/>
        <v>0</v>
      </c>
      <c r="J103" s="43"/>
      <c r="K103" s="43"/>
      <c r="L103" s="43"/>
      <c r="M103" s="43"/>
      <c r="N103" s="43"/>
    </row>
    <row r="104" spans="1:14" ht="48" customHeight="1" x14ac:dyDescent="0.25">
      <c r="A104" s="26" t="s">
        <v>45</v>
      </c>
      <c r="B104" s="8">
        <v>171</v>
      </c>
      <c r="C104" s="35" t="s">
        <v>16</v>
      </c>
      <c r="D104" s="35" t="s">
        <v>82</v>
      </c>
      <c r="E104" s="35" t="s">
        <v>114</v>
      </c>
      <c r="F104" s="35" t="s">
        <v>46</v>
      </c>
      <c r="G104" s="23">
        <v>50</v>
      </c>
      <c r="H104" s="23">
        <v>0</v>
      </c>
      <c r="I104" s="23">
        <v>0</v>
      </c>
      <c r="J104" s="43"/>
      <c r="K104" s="43"/>
      <c r="L104" s="43"/>
      <c r="M104" s="43"/>
      <c r="N104" s="43"/>
    </row>
    <row r="105" spans="1:14" ht="52.5" customHeight="1" x14ac:dyDescent="0.25">
      <c r="A105" s="26" t="s">
        <v>740</v>
      </c>
      <c r="B105" s="8">
        <v>171</v>
      </c>
      <c r="C105" s="35" t="s">
        <v>16</v>
      </c>
      <c r="D105" s="35" t="s">
        <v>82</v>
      </c>
      <c r="E105" s="8" t="s">
        <v>115</v>
      </c>
      <c r="F105" s="35"/>
      <c r="G105" s="23">
        <f>G106</f>
        <v>10</v>
      </c>
      <c r="H105" s="23">
        <f>H106</f>
        <v>0</v>
      </c>
      <c r="I105" s="23">
        <f>I106</f>
        <v>0</v>
      </c>
    </row>
    <row r="106" spans="1:14" ht="52.5" customHeight="1" x14ac:dyDescent="0.25">
      <c r="A106" s="26" t="s">
        <v>116</v>
      </c>
      <c r="B106" s="8">
        <v>171</v>
      </c>
      <c r="C106" s="35" t="s">
        <v>16</v>
      </c>
      <c r="D106" s="35" t="s">
        <v>82</v>
      </c>
      <c r="E106" s="8" t="s">
        <v>117</v>
      </c>
      <c r="F106" s="35"/>
      <c r="G106" s="23">
        <f>G107+G110</f>
        <v>10</v>
      </c>
      <c r="H106" s="23">
        <f>H107+H110</f>
        <v>0</v>
      </c>
      <c r="I106" s="23">
        <f>I107+I110</f>
        <v>0</v>
      </c>
    </row>
    <row r="107" spans="1:14" ht="55.5" customHeight="1" x14ac:dyDescent="0.25">
      <c r="A107" s="26" t="s">
        <v>118</v>
      </c>
      <c r="B107" s="8">
        <v>171</v>
      </c>
      <c r="C107" s="35" t="s">
        <v>16</v>
      </c>
      <c r="D107" s="35" t="s">
        <v>82</v>
      </c>
      <c r="E107" s="8" t="s">
        <v>119</v>
      </c>
      <c r="F107" s="35"/>
      <c r="G107" s="23">
        <f t="shared" ref="G107:I108" si="13">G108</f>
        <v>5</v>
      </c>
      <c r="H107" s="23">
        <f t="shared" si="13"/>
        <v>0</v>
      </c>
      <c r="I107" s="23">
        <f t="shared" si="13"/>
        <v>0</v>
      </c>
    </row>
    <row r="108" spans="1:14" ht="37.5" customHeight="1" x14ac:dyDescent="0.25">
      <c r="A108" s="26" t="s">
        <v>59</v>
      </c>
      <c r="B108" s="8">
        <v>171</v>
      </c>
      <c r="C108" s="35" t="s">
        <v>16</v>
      </c>
      <c r="D108" s="35" t="s">
        <v>82</v>
      </c>
      <c r="E108" s="8" t="s">
        <v>120</v>
      </c>
      <c r="F108" s="35"/>
      <c r="G108" s="23">
        <f t="shared" si="13"/>
        <v>5</v>
      </c>
      <c r="H108" s="23">
        <f t="shared" si="13"/>
        <v>0</v>
      </c>
      <c r="I108" s="23">
        <f t="shared" si="13"/>
        <v>0</v>
      </c>
    </row>
    <row r="109" spans="1:14" ht="48" customHeight="1" x14ac:dyDescent="0.25">
      <c r="A109" s="26" t="s">
        <v>45</v>
      </c>
      <c r="B109" s="8">
        <v>171</v>
      </c>
      <c r="C109" s="35" t="s">
        <v>16</v>
      </c>
      <c r="D109" s="35" t="s">
        <v>82</v>
      </c>
      <c r="E109" s="8" t="s">
        <v>120</v>
      </c>
      <c r="F109" s="35" t="s">
        <v>46</v>
      </c>
      <c r="G109" s="23">
        <v>5</v>
      </c>
      <c r="H109" s="23">
        <v>0</v>
      </c>
      <c r="I109" s="23">
        <v>0</v>
      </c>
    </row>
    <row r="110" spans="1:14" ht="51.75" customHeight="1" x14ac:dyDescent="0.25">
      <c r="A110" s="26" t="s">
        <v>121</v>
      </c>
      <c r="B110" s="8">
        <v>171</v>
      </c>
      <c r="C110" s="35" t="s">
        <v>16</v>
      </c>
      <c r="D110" s="35" t="s">
        <v>82</v>
      </c>
      <c r="E110" s="8" t="s">
        <v>122</v>
      </c>
      <c r="F110" s="35"/>
      <c r="G110" s="23">
        <f t="shared" ref="G110:I111" si="14">G111</f>
        <v>5</v>
      </c>
      <c r="H110" s="23">
        <f t="shared" si="14"/>
        <v>0</v>
      </c>
      <c r="I110" s="23">
        <f t="shared" si="14"/>
        <v>0</v>
      </c>
    </row>
    <row r="111" spans="1:14" ht="36" customHeight="1" x14ac:dyDescent="0.25">
      <c r="A111" s="26" t="s">
        <v>59</v>
      </c>
      <c r="B111" s="8">
        <v>171</v>
      </c>
      <c r="C111" s="35" t="s">
        <v>16</v>
      </c>
      <c r="D111" s="35" t="s">
        <v>82</v>
      </c>
      <c r="E111" s="8" t="s">
        <v>123</v>
      </c>
      <c r="F111" s="35"/>
      <c r="G111" s="23">
        <f t="shared" si="14"/>
        <v>5</v>
      </c>
      <c r="H111" s="23">
        <f t="shared" si="14"/>
        <v>0</v>
      </c>
      <c r="I111" s="23">
        <f t="shared" si="14"/>
        <v>0</v>
      </c>
    </row>
    <row r="112" spans="1:14" ht="49.5" customHeight="1" x14ac:dyDescent="0.25">
      <c r="A112" s="26" t="s">
        <v>45</v>
      </c>
      <c r="B112" s="8">
        <v>171</v>
      </c>
      <c r="C112" s="35" t="s">
        <v>16</v>
      </c>
      <c r="D112" s="35" t="s">
        <v>82</v>
      </c>
      <c r="E112" s="8" t="s">
        <v>123</v>
      </c>
      <c r="F112" s="35" t="s">
        <v>46</v>
      </c>
      <c r="G112" s="23">
        <v>5</v>
      </c>
      <c r="H112" s="23">
        <v>0</v>
      </c>
      <c r="I112" s="23">
        <v>0</v>
      </c>
    </row>
    <row r="113" spans="1:9" ht="51" customHeight="1" x14ac:dyDescent="0.25">
      <c r="A113" s="26" t="s">
        <v>124</v>
      </c>
      <c r="B113" s="8">
        <v>171</v>
      </c>
      <c r="C113" s="35" t="s">
        <v>16</v>
      </c>
      <c r="D113" s="35" t="s">
        <v>82</v>
      </c>
      <c r="E113" s="35" t="s">
        <v>125</v>
      </c>
      <c r="F113" s="35"/>
      <c r="G113" s="23">
        <f>G114+G117+G120+G123</f>
        <v>100</v>
      </c>
      <c r="H113" s="23">
        <f>H114+H117+H120+H123</f>
        <v>0</v>
      </c>
      <c r="I113" s="23">
        <f>I114+I117+I120+I123</f>
        <v>0</v>
      </c>
    </row>
    <row r="114" spans="1:9" ht="50.45" customHeight="1" x14ac:dyDescent="0.25">
      <c r="A114" s="26" t="s">
        <v>126</v>
      </c>
      <c r="B114" s="8">
        <v>171</v>
      </c>
      <c r="C114" s="35" t="s">
        <v>16</v>
      </c>
      <c r="D114" s="35" t="s">
        <v>82</v>
      </c>
      <c r="E114" s="35" t="s">
        <v>127</v>
      </c>
      <c r="F114" s="35"/>
      <c r="G114" s="23">
        <f>G115</f>
        <v>42.6</v>
      </c>
      <c r="H114" s="23">
        <f>H115</f>
        <v>0</v>
      </c>
      <c r="I114" s="23">
        <f t="shared" ref="I114" si="15">I115</f>
        <v>0</v>
      </c>
    </row>
    <row r="115" spans="1:9" ht="38.450000000000003" customHeight="1" x14ac:dyDescent="0.25">
      <c r="A115" s="26" t="s">
        <v>105</v>
      </c>
      <c r="B115" s="8">
        <v>171</v>
      </c>
      <c r="C115" s="35" t="s">
        <v>16</v>
      </c>
      <c r="D115" s="35" t="s">
        <v>82</v>
      </c>
      <c r="E115" s="35" t="s">
        <v>128</v>
      </c>
      <c r="F115" s="35"/>
      <c r="G115" s="23">
        <f>G116</f>
        <v>42.6</v>
      </c>
      <c r="H115" s="23">
        <f>H116</f>
        <v>0</v>
      </c>
      <c r="I115" s="23">
        <f>I116</f>
        <v>0</v>
      </c>
    </row>
    <row r="116" spans="1:9" ht="50.45" customHeight="1" x14ac:dyDescent="0.25">
      <c r="A116" s="26" t="s">
        <v>45</v>
      </c>
      <c r="B116" s="8">
        <v>171</v>
      </c>
      <c r="C116" s="35" t="s">
        <v>16</v>
      </c>
      <c r="D116" s="35" t="s">
        <v>82</v>
      </c>
      <c r="E116" s="35" t="s">
        <v>128</v>
      </c>
      <c r="F116" s="35" t="s">
        <v>46</v>
      </c>
      <c r="G116" s="23">
        <v>42.6</v>
      </c>
      <c r="H116" s="23">
        <v>0</v>
      </c>
      <c r="I116" s="23">
        <v>0</v>
      </c>
    </row>
    <row r="117" spans="1:9" ht="37.15" customHeight="1" x14ac:dyDescent="0.25">
      <c r="A117" s="26" t="s">
        <v>129</v>
      </c>
      <c r="B117" s="8">
        <v>171</v>
      </c>
      <c r="C117" s="20" t="s">
        <v>16</v>
      </c>
      <c r="D117" s="20" t="s">
        <v>82</v>
      </c>
      <c r="E117" s="20" t="s">
        <v>130</v>
      </c>
      <c r="F117" s="20"/>
      <c r="G117" s="23">
        <f>G119</f>
        <v>6.6</v>
      </c>
      <c r="H117" s="28">
        <f>H119</f>
        <v>0</v>
      </c>
      <c r="I117" s="28">
        <f>I119</f>
        <v>0</v>
      </c>
    </row>
    <row r="118" spans="1:9" ht="36.75" customHeight="1" x14ac:dyDescent="0.25">
      <c r="A118" s="26" t="s">
        <v>105</v>
      </c>
      <c r="B118" s="8">
        <v>171</v>
      </c>
      <c r="C118" s="20" t="s">
        <v>16</v>
      </c>
      <c r="D118" s="20" t="s">
        <v>82</v>
      </c>
      <c r="E118" s="20" t="s">
        <v>131</v>
      </c>
      <c r="F118" s="20"/>
      <c r="G118" s="23">
        <f>G119</f>
        <v>6.6</v>
      </c>
      <c r="H118" s="28">
        <f>H119</f>
        <v>0</v>
      </c>
      <c r="I118" s="28">
        <f>I119</f>
        <v>0</v>
      </c>
    </row>
    <row r="119" spans="1:9" ht="49.15" customHeight="1" x14ac:dyDescent="0.25">
      <c r="A119" s="26" t="s">
        <v>45</v>
      </c>
      <c r="B119" s="8">
        <v>171</v>
      </c>
      <c r="C119" s="20" t="s">
        <v>16</v>
      </c>
      <c r="D119" s="20" t="s">
        <v>82</v>
      </c>
      <c r="E119" s="20" t="s">
        <v>131</v>
      </c>
      <c r="F119" s="20" t="s">
        <v>46</v>
      </c>
      <c r="G119" s="23">
        <v>6.6</v>
      </c>
      <c r="H119" s="23">
        <v>0</v>
      </c>
      <c r="I119" s="23">
        <v>0</v>
      </c>
    </row>
    <row r="120" spans="1:9" ht="37.15" customHeight="1" x14ac:dyDescent="0.25">
      <c r="A120" s="26" t="s">
        <v>132</v>
      </c>
      <c r="B120" s="8">
        <v>171</v>
      </c>
      <c r="C120" s="20" t="s">
        <v>16</v>
      </c>
      <c r="D120" s="20" t="s">
        <v>82</v>
      </c>
      <c r="E120" s="20" t="s">
        <v>133</v>
      </c>
      <c r="F120" s="20"/>
      <c r="G120" s="23">
        <f>G122</f>
        <v>40.799999999999997</v>
      </c>
      <c r="H120" s="28">
        <f>H122</f>
        <v>0</v>
      </c>
      <c r="I120" s="28">
        <f>I122</f>
        <v>0</v>
      </c>
    </row>
    <row r="121" spans="1:9" ht="36.75" customHeight="1" x14ac:dyDescent="0.25">
      <c r="A121" s="26" t="s">
        <v>105</v>
      </c>
      <c r="B121" s="8">
        <v>171</v>
      </c>
      <c r="C121" s="20" t="s">
        <v>16</v>
      </c>
      <c r="D121" s="20" t="s">
        <v>82</v>
      </c>
      <c r="E121" s="20" t="s">
        <v>134</v>
      </c>
      <c r="F121" s="20"/>
      <c r="G121" s="23">
        <f>G122</f>
        <v>40.799999999999997</v>
      </c>
      <c r="H121" s="28">
        <f>H122</f>
        <v>0</v>
      </c>
      <c r="I121" s="28">
        <f>I122</f>
        <v>0</v>
      </c>
    </row>
    <row r="122" spans="1:9" ht="48.75" customHeight="1" x14ac:dyDescent="0.25">
      <c r="A122" s="26" t="s">
        <v>45</v>
      </c>
      <c r="B122" s="8">
        <v>171</v>
      </c>
      <c r="C122" s="20" t="s">
        <v>16</v>
      </c>
      <c r="D122" s="20" t="s">
        <v>82</v>
      </c>
      <c r="E122" s="20" t="s">
        <v>134</v>
      </c>
      <c r="F122" s="20" t="s">
        <v>46</v>
      </c>
      <c r="G122" s="23">
        <v>40.799999999999997</v>
      </c>
      <c r="H122" s="23">
        <v>0</v>
      </c>
      <c r="I122" s="23">
        <v>0</v>
      </c>
    </row>
    <row r="123" spans="1:9" ht="51.6" customHeight="1" x14ac:dyDescent="0.25">
      <c r="A123" s="26" t="s">
        <v>135</v>
      </c>
      <c r="B123" s="8">
        <v>171</v>
      </c>
      <c r="C123" s="20" t="s">
        <v>16</v>
      </c>
      <c r="D123" s="20" t="s">
        <v>82</v>
      </c>
      <c r="E123" s="20" t="s">
        <v>136</v>
      </c>
      <c r="F123" s="20"/>
      <c r="G123" s="23">
        <f>G125</f>
        <v>10</v>
      </c>
      <c r="H123" s="28">
        <f>H125</f>
        <v>0</v>
      </c>
      <c r="I123" s="28">
        <f>I125</f>
        <v>0</v>
      </c>
    </row>
    <row r="124" spans="1:9" ht="36.75" customHeight="1" x14ac:dyDescent="0.25">
      <c r="A124" s="26" t="s">
        <v>105</v>
      </c>
      <c r="B124" s="8">
        <v>171</v>
      </c>
      <c r="C124" s="20" t="s">
        <v>16</v>
      </c>
      <c r="D124" s="20" t="s">
        <v>82</v>
      </c>
      <c r="E124" s="20" t="s">
        <v>137</v>
      </c>
      <c r="F124" s="20"/>
      <c r="G124" s="23">
        <f>G125</f>
        <v>10</v>
      </c>
      <c r="H124" s="28">
        <f>H125</f>
        <v>0</v>
      </c>
      <c r="I124" s="28">
        <f>I125</f>
        <v>0</v>
      </c>
    </row>
    <row r="125" spans="1:9" ht="48.75" customHeight="1" x14ac:dyDescent="0.25">
      <c r="A125" s="26" t="s">
        <v>45</v>
      </c>
      <c r="B125" s="8">
        <v>171</v>
      </c>
      <c r="C125" s="20" t="s">
        <v>16</v>
      </c>
      <c r="D125" s="20" t="s">
        <v>82</v>
      </c>
      <c r="E125" s="20" t="s">
        <v>137</v>
      </c>
      <c r="F125" s="20" t="s">
        <v>46</v>
      </c>
      <c r="G125" s="23">
        <v>10</v>
      </c>
      <c r="H125" s="23">
        <v>0</v>
      </c>
      <c r="I125" s="23">
        <v>0</v>
      </c>
    </row>
    <row r="126" spans="1:9" ht="48.75" customHeight="1" x14ac:dyDescent="0.25">
      <c r="A126" s="26" t="s">
        <v>138</v>
      </c>
      <c r="B126" s="8">
        <v>171</v>
      </c>
      <c r="C126" s="20" t="s">
        <v>16</v>
      </c>
      <c r="D126" s="20" t="s">
        <v>82</v>
      </c>
      <c r="E126" s="20" t="s">
        <v>139</v>
      </c>
      <c r="F126" s="20"/>
      <c r="G126" s="23">
        <f t="shared" ref="G126:H128" si="16">G127</f>
        <v>1068.7</v>
      </c>
      <c r="H126" s="23">
        <f t="shared" si="16"/>
        <v>0</v>
      </c>
      <c r="I126" s="23">
        <f t="shared" ref="I126:I128" si="17">I127</f>
        <v>0</v>
      </c>
    </row>
    <row r="127" spans="1:9" ht="64.150000000000006" customHeight="1" x14ac:dyDescent="0.25">
      <c r="A127" s="26" t="s">
        <v>140</v>
      </c>
      <c r="B127" s="8">
        <v>171</v>
      </c>
      <c r="C127" s="20" t="s">
        <v>16</v>
      </c>
      <c r="D127" s="20" t="s">
        <v>82</v>
      </c>
      <c r="E127" s="20" t="s">
        <v>248</v>
      </c>
      <c r="F127" s="20"/>
      <c r="G127" s="23">
        <f t="shared" si="16"/>
        <v>1068.7</v>
      </c>
      <c r="H127" s="23">
        <f t="shared" si="16"/>
        <v>0</v>
      </c>
      <c r="I127" s="23">
        <f t="shared" si="17"/>
        <v>0</v>
      </c>
    </row>
    <row r="128" spans="1:9" ht="34.15" customHeight="1" x14ac:dyDescent="0.25">
      <c r="A128" s="26" t="s">
        <v>105</v>
      </c>
      <c r="B128" s="8">
        <v>171</v>
      </c>
      <c r="C128" s="20" t="s">
        <v>16</v>
      </c>
      <c r="D128" s="20" t="s">
        <v>82</v>
      </c>
      <c r="E128" s="20" t="s">
        <v>141</v>
      </c>
      <c r="F128" s="20"/>
      <c r="G128" s="23">
        <f t="shared" si="16"/>
        <v>1068.7</v>
      </c>
      <c r="H128" s="23">
        <f t="shared" si="16"/>
        <v>0</v>
      </c>
      <c r="I128" s="23">
        <f t="shared" si="17"/>
        <v>0</v>
      </c>
    </row>
    <row r="129" spans="1:10" ht="48.75" customHeight="1" x14ac:dyDescent="0.25">
      <c r="A129" s="26" t="s">
        <v>45</v>
      </c>
      <c r="B129" s="8">
        <v>171</v>
      </c>
      <c r="C129" s="20" t="s">
        <v>16</v>
      </c>
      <c r="D129" s="20" t="s">
        <v>82</v>
      </c>
      <c r="E129" s="20" t="s">
        <v>141</v>
      </c>
      <c r="F129" s="20" t="s">
        <v>46</v>
      </c>
      <c r="G129" s="23">
        <v>1068.7</v>
      </c>
      <c r="H129" s="23">
        <v>0</v>
      </c>
      <c r="I129" s="23">
        <v>0</v>
      </c>
    </row>
    <row r="130" spans="1:10" ht="51" customHeight="1" x14ac:dyDescent="0.25">
      <c r="A130" s="26" t="s">
        <v>19</v>
      </c>
      <c r="B130" s="8">
        <v>171</v>
      </c>
      <c r="C130" s="20" t="s">
        <v>16</v>
      </c>
      <c r="D130" s="20" t="s">
        <v>82</v>
      </c>
      <c r="E130" s="25" t="s">
        <v>20</v>
      </c>
      <c r="F130" s="35"/>
      <c r="G130" s="23">
        <f>G131+G147+G160+G143</f>
        <v>42875.399999999994</v>
      </c>
      <c r="H130" s="23">
        <f>H131+H147+H160+H143</f>
        <v>8653.6999999999989</v>
      </c>
      <c r="I130" s="23">
        <f>I131+I147+I160+I143</f>
        <v>16894.600000000002</v>
      </c>
    </row>
    <row r="131" spans="1:10" ht="52.15" customHeight="1" x14ac:dyDescent="0.25">
      <c r="A131" s="26" t="s">
        <v>47</v>
      </c>
      <c r="B131" s="8">
        <v>171</v>
      </c>
      <c r="C131" s="35" t="s">
        <v>16</v>
      </c>
      <c r="D131" s="35" t="s">
        <v>82</v>
      </c>
      <c r="E131" s="35" t="s">
        <v>22</v>
      </c>
      <c r="F131" s="35"/>
      <c r="G131" s="23">
        <f>G132</f>
        <v>2735.7</v>
      </c>
      <c r="H131" s="23">
        <f>H132</f>
        <v>0</v>
      </c>
      <c r="I131" s="23">
        <f t="shared" ref="I131" si="18">I132</f>
        <v>0</v>
      </c>
      <c r="J131" s="44"/>
    </row>
    <row r="132" spans="1:10" ht="82.9" customHeight="1" x14ac:dyDescent="0.25">
      <c r="A132" s="24" t="s">
        <v>23</v>
      </c>
      <c r="B132" s="8">
        <v>171</v>
      </c>
      <c r="C132" s="35" t="s">
        <v>16</v>
      </c>
      <c r="D132" s="35" t="s">
        <v>82</v>
      </c>
      <c r="E132" s="35" t="s">
        <v>24</v>
      </c>
      <c r="F132" s="35"/>
      <c r="G132" s="23">
        <f>G137+G141+G133</f>
        <v>2735.7</v>
      </c>
      <c r="H132" s="23">
        <f>H137+H141</f>
        <v>0</v>
      </c>
      <c r="I132" s="23">
        <f>I137+I141</f>
        <v>0</v>
      </c>
    </row>
    <row r="133" spans="1:10" ht="36.75" customHeight="1" x14ac:dyDescent="0.25">
      <c r="A133" s="24" t="s">
        <v>105</v>
      </c>
      <c r="B133" s="8">
        <v>171</v>
      </c>
      <c r="C133" s="35" t="s">
        <v>16</v>
      </c>
      <c r="D133" s="35" t="s">
        <v>82</v>
      </c>
      <c r="E133" s="35" t="s">
        <v>765</v>
      </c>
      <c r="F133" s="35"/>
      <c r="G133" s="23">
        <f>G134+G135+G136</f>
        <v>1772.5</v>
      </c>
      <c r="H133" s="23">
        <f t="shared" ref="H133:I133" si="19">H134+H135+H136</f>
        <v>0</v>
      </c>
      <c r="I133" s="23">
        <f t="shared" si="19"/>
        <v>0</v>
      </c>
    </row>
    <row r="134" spans="1:10" ht="47.25" customHeight="1" x14ac:dyDescent="0.25">
      <c r="A134" s="26" t="s">
        <v>45</v>
      </c>
      <c r="B134" s="8">
        <v>171</v>
      </c>
      <c r="C134" s="35" t="s">
        <v>16</v>
      </c>
      <c r="D134" s="35" t="s">
        <v>82</v>
      </c>
      <c r="E134" s="35" t="s">
        <v>765</v>
      </c>
      <c r="F134" s="35" t="s">
        <v>46</v>
      </c>
      <c r="G134" s="23">
        <v>1361.4</v>
      </c>
      <c r="H134" s="23">
        <v>0</v>
      </c>
      <c r="I134" s="23">
        <v>0</v>
      </c>
    </row>
    <row r="135" spans="1:10" ht="15.75" x14ac:dyDescent="0.25">
      <c r="A135" s="24" t="s">
        <v>304</v>
      </c>
      <c r="B135" s="8">
        <v>171</v>
      </c>
      <c r="C135" s="35" t="s">
        <v>16</v>
      </c>
      <c r="D135" s="35" t="s">
        <v>82</v>
      </c>
      <c r="E135" s="35" t="s">
        <v>765</v>
      </c>
      <c r="F135" s="35" t="s">
        <v>305</v>
      </c>
      <c r="G135" s="23">
        <v>400</v>
      </c>
      <c r="H135" s="23">
        <v>0</v>
      </c>
      <c r="I135" s="23">
        <v>0</v>
      </c>
    </row>
    <row r="136" spans="1:10" ht="15.75" x14ac:dyDescent="0.25">
      <c r="A136" s="26" t="s">
        <v>52</v>
      </c>
      <c r="B136" s="8">
        <v>171</v>
      </c>
      <c r="C136" s="35" t="s">
        <v>16</v>
      </c>
      <c r="D136" s="35" t="s">
        <v>82</v>
      </c>
      <c r="E136" s="35" t="s">
        <v>765</v>
      </c>
      <c r="F136" s="35" t="s">
        <v>53</v>
      </c>
      <c r="G136" s="23">
        <v>11.1</v>
      </c>
      <c r="H136" s="23">
        <v>0</v>
      </c>
      <c r="I136" s="23">
        <v>0</v>
      </c>
    </row>
    <row r="137" spans="1:10" ht="36.75" customHeight="1" x14ac:dyDescent="0.25">
      <c r="A137" s="36" t="s">
        <v>59</v>
      </c>
      <c r="B137" s="8">
        <v>171</v>
      </c>
      <c r="C137" s="35" t="s">
        <v>16</v>
      </c>
      <c r="D137" s="35" t="s">
        <v>82</v>
      </c>
      <c r="E137" s="35" t="s">
        <v>142</v>
      </c>
      <c r="F137" s="35"/>
      <c r="G137" s="23">
        <f>G138+G140+G139</f>
        <v>770</v>
      </c>
      <c r="H137" s="23">
        <f t="shared" ref="H137:I137" si="20">H138+H140+H139</f>
        <v>0</v>
      </c>
      <c r="I137" s="23">
        <f t="shared" si="20"/>
        <v>0</v>
      </c>
    </row>
    <row r="138" spans="1:10" ht="49.5" customHeight="1" x14ac:dyDescent="0.25">
      <c r="A138" s="26" t="s">
        <v>45</v>
      </c>
      <c r="B138" s="8">
        <v>171</v>
      </c>
      <c r="C138" s="35" t="s">
        <v>16</v>
      </c>
      <c r="D138" s="35" t="s">
        <v>82</v>
      </c>
      <c r="E138" s="35" t="s">
        <v>142</v>
      </c>
      <c r="F138" s="35" t="s">
        <v>46</v>
      </c>
      <c r="G138" s="23">
        <v>541</v>
      </c>
      <c r="H138" s="23">
        <v>0</v>
      </c>
      <c r="I138" s="23">
        <v>0</v>
      </c>
    </row>
    <row r="139" spans="1:10" ht="15.75" x14ac:dyDescent="0.25">
      <c r="A139" s="26" t="s">
        <v>807</v>
      </c>
      <c r="B139" s="8">
        <v>171</v>
      </c>
      <c r="C139" s="35" t="s">
        <v>16</v>
      </c>
      <c r="D139" s="35" t="s">
        <v>82</v>
      </c>
      <c r="E139" s="35" t="s">
        <v>142</v>
      </c>
      <c r="F139" s="35" t="s">
        <v>789</v>
      </c>
      <c r="G139" s="23">
        <v>47.5</v>
      </c>
      <c r="H139" s="23">
        <v>0</v>
      </c>
      <c r="I139" s="23">
        <v>0</v>
      </c>
    </row>
    <row r="140" spans="1:10" ht="22.15" customHeight="1" x14ac:dyDescent="0.25">
      <c r="A140" s="26" t="s">
        <v>52</v>
      </c>
      <c r="B140" s="8">
        <v>171</v>
      </c>
      <c r="C140" s="35" t="s">
        <v>16</v>
      </c>
      <c r="D140" s="35" t="s">
        <v>82</v>
      </c>
      <c r="E140" s="35" t="s">
        <v>142</v>
      </c>
      <c r="F140" s="35" t="s">
        <v>53</v>
      </c>
      <c r="G140" s="23">
        <v>181.5</v>
      </c>
      <c r="H140" s="23">
        <v>0</v>
      </c>
      <c r="I140" s="23">
        <v>0</v>
      </c>
    </row>
    <row r="141" spans="1:10" ht="52.5" customHeight="1" x14ac:dyDescent="0.25">
      <c r="A141" s="26" t="s">
        <v>143</v>
      </c>
      <c r="B141" s="8">
        <v>171</v>
      </c>
      <c r="C141" s="35" t="s">
        <v>16</v>
      </c>
      <c r="D141" s="35" t="s">
        <v>82</v>
      </c>
      <c r="E141" s="45" t="s">
        <v>144</v>
      </c>
      <c r="F141" s="35"/>
      <c r="G141" s="23">
        <f t="shared" ref="G141:I141" si="21">G142</f>
        <v>193.2</v>
      </c>
      <c r="H141" s="23">
        <f t="shared" si="21"/>
        <v>0</v>
      </c>
      <c r="I141" s="23">
        <f t="shared" si="21"/>
        <v>0</v>
      </c>
    </row>
    <row r="142" spans="1:10" ht="35.25" customHeight="1" x14ac:dyDescent="0.25">
      <c r="A142" s="26" t="s">
        <v>145</v>
      </c>
      <c r="B142" s="8">
        <v>171</v>
      </c>
      <c r="C142" s="35" t="s">
        <v>16</v>
      </c>
      <c r="D142" s="35" t="s">
        <v>82</v>
      </c>
      <c r="E142" s="45" t="s">
        <v>144</v>
      </c>
      <c r="F142" s="35" t="s">
        <v>146</v>
      </c>
      <c r="G142" s="23">
        <v>193.2</v>
      </c>
      <c r="H142" s="23">
        <v>0</v>
      </c>
      <c r="I142" s="23">
        <v>0</v>
      </c>
    </row>
    <row r="143" spans="1:10" ht="51" hidden="1" customHeight="1" x14ac:dyDescent="0.25">
      <c r="A143" s="26" t="s">
        <v>47</v>
      </c>
      <c r="B143" s="8">
        <v>171</v>
      </c>
      <c r="C143" s="20" t="s">
        <v>16</v>
      </c>
      <c r="D143" s="20" t="s">
        <v>82</v>
      </c>
      <c r="E143" s="25" t="s">
        <v>22</v>
      </c>
      <c r="F143" s="35"/>
      <c r="G143" s="23">
        <f t="shared" ref="G143:H145" si="22">G144</f>
        <v>0</v>
      </c>
      <c r="H143" s="23">
        <f t="shared" si="22"/>
        <v>0</v>
      </c>
      <c r="I143" s="23">
        <f t="shared" ref="I143:I145" si="23">I144</f>
        <v>0</v>
      </c>
    </row>
    <row r="144" spans="1:10" ht="37.15" hidden="1" customHeight="1" x14ac:dyDescent="0.25">
      <c r="A144" s="46" t="s">
        <v>147</v>
      </c>
      <c r="B144" s="8">
        <v>171</v>
      </c>
      <c r="C144" s="20" t="s">
        <v>16</v>
      </c>
      <c r="D144" s="20" t="s">
        <v>82</v>
      </c>
      <c r="E144" s="25" t="s">
        <v>148</v>
      </c>
      <c r="F144" s="35"/>
      <c r="G144" s="23">
        <f t="shared" si="22"/>
        <v>0</v>
      </c>
      <c r="H144" s="23">
        <f t="shared" si="22"/>
        <v>0</v>
      </c>
      <c r="I144" s="23">
        <f t="shared" si="23"/>
        <v>0</v>
      </c>
    </row>
    <row r="145" spans="1:11" ht="70.150000000000006" hidden="1" customHeight="1" x14ac:dyDescent="0.25">
      <c r="A145" s="46" t="s">
        <v>149</v>
      </c>
      <c r="B145" s="8">
        <v>171</v>
      </c>
      <c r="C145" s="20" t="s">
        <v>16</v>
      </c>
      <c r="D145" s="20" t="s">
        <v>82</v>
      </c>
      <c r="E145" s="25" t="s">
        <v>150</v>
      </c>
      <c r="F145" s="35"/>
      <c r="G145" s="23">
        <f t="shared" si="22"/>
        <v>0</v>
      </c>
      <c r="H145" s="23">
        <f t="shared" si="22"/>
        <v>0</v>
      </c>
      <c r="I145" s="23">
        <f t="shared" si="23"/>
        <v>0</v>
      </c>
    </row>
    <row r="146" spans="1:11" ht="51" hidden="1" customHeight="1" x14ac:dyDescent="0.25">
      <c r="A146" s="26" t="s">
        <v>45</v>
      </c>
      <c r="B146" s="8">
        <v>171</v>
      </c>
      <c r="C146" s="20" t="s">
        <v>16</v>
      </c>
      <c r="D146" s="20" t="s">
        <v>82</v>
      </c>
      <c r="E146" s="25" t="s">
        <v>150</v>
      </c>
      <c r="F146" s="35" t="s">
        <v>46</v>
      </c>
      <c r="G146" s="23"/>
      <c r="H146" s="23"/>
      <c r="I146" s="23"/>
    </row>
    <row r="147" spans="1:11" ht="51" customHeight="1" x14ac:dyDescent="0.25">
      <c r="A147" s="26" t="s">
        <v>151</v>
      </c>
      <c r="B147" s="8">
        <v>171</v>
      </c>
      <c r="C147" s="20" t="s">
        <v>16</v>
      </c>
      <c r="D147" s="20" t="s">
        <v>82</v>
      </c>
      <c r="E147" s="20" t="s">
        <v>152</v>
      </c>
      <c r="F147" s="20"/>
      <c r="G147" s="23">
        <f>G148</f>
        <v>36164.6</v>
      </c>
      <c r="H147" s="23">
        <f>H148</f>
        <v>5324.2999999999993</v>
      </c>
      <c r="I147" s="23">
        <f>I148</f>
        <v>13565.2</v>
      </c>
    </row>
    <row r="148" spans="1:11" ht="53.25" customHeight="1" x14ac:dyDescent="0.25">
      <c r="A148" s="26" t="s">
        <v>153</v>
      </c>
      <c r="B148" s="8">
        <v>171</v>
      </c>
      <c r="C148" s="20" t="s">
        <v>16</v>
      </c>
      <c r="D148" s="20" t="s">
        <v>82</v>
      </c>
      <c r="E148" s="20" t="s">
        <v>154</v>
      </c>
      <c r="F148" s="20"/>
      <c r="G148" s="23">
        <f>G149+G154+G158+G156</f>
        <v>36164.6</v>
      </c>
      <c r="H148" s="23">
        <f>H149+H154+H158+H156</f>
        <v>5324.2999999999993</v>
      </c>
      <c r="I148" s="23">
        <f>I149+I154+I158+I156</f>
        <v>13565.2</v>
      </c>
    </row>
    <row r="149" spans="1:11" ht="48.75" customHeight="1" x14ac:dyDescent="0.25">
      <c r="A149" s="26" t="s">
        <v>155</v>
      </c>
      <c r="B149" s="8">
        <v>171</v>
      </c>
      <c r="C149" s="20" t="s">
        <v>16</v>
      </c>
      <c r="D149" s="20" t="s">
        <v>82</v>
      </c>
      <c r="E149" s="35" t="s">
        <v>156</v>
      </c>
      <c r="F149" s="20"/>
      <c r="G149" s="23">
        <f>G150+G151+G153+G152</f>
        <v>22117</v>
      </c>
      <c r="H149" s="28">
        <f t="shared" ref="H149:I149" si="24">H150+H151+H153</f>
        <v>2843.7</v>
      </c>
      <c r="I149" s="28">
        <f t="shared" si="24"/>
        <v>4085.1</v>
      </c>
    </row>
    <row r="150" spans="1:11" ht="33.75" customHeight="1" x14ac:dyDescent="0.25">
      <c r="A150" s="26" t="s">
        <v>157</v>
      </c>
      <c r="B150" s="8">
        <v>171</v>
      </c>
      <c r="C150" s="20" t="s">
        <v>16</v>
      </c>
      <c r="D150" s="20" t="s">
        <v>82</v>
      </c>
      <c r="E150" s="35" t="s">
        <v>156</v>
      </c>
      <c r="F150" s="20" t="s">
        <v>158</v>
      </c>
      <c r="G150" s="23">
        <v>14936.4</v>
      </c>
      <c r="H150" s="23">
        <v>0</v>
      </c>
      <c r="I150" s="23">
        <v>216</v>
      </c>
    </row>
    <row r="151" spans="1:11" ht="49.5" customHeight="1" x14ac:dyDescent="0.25">
      <c r="A151" s="26" t="s">
        <v>45</v>
      </c>
      <c r="B151" s="8">
        <v>171</v>
      </c>
      <c r="C151" s="20" t="s">
        <v>16</v>
      </c>
      <c r="D151" s="20" t="s">
        <v>82</v>
      </c>
      <c r="E151" s="35" t="s">
        <v>156</v>
      </c>
      <c r="F151" s="20" t="s">
        <v>46</v>
      </c>
      <c r="G151" s="23">
        <v>7038.6</v>
      </c>
      <c r="H151" s="23">
        <v>2843.7</v>
      </c>
      <c r="I151" s="23">
        <v>3789.4</v>
      </c>
    </row>
    <row r="152" spans="1:11" ht="49.5" customHeight="1" x14ac:dyDescent="0.25">
      <c r="A152" s="26" t="s">
        <v>50</v>
      </c>
      <c r="B152" s="8">
        <v>171</v>
      </c>
      <c r="C152" s="20" t="s">
        <v>16</v>
      </c>
      <c r="D152" s="20" t="s">
        <v>82</v>
      </c>
      <c r="E152" s="35" t="s">
        <v>156</v>
      </c>
      <c r="F152" s="20" t="s">
        <v>51</v>
      </c>
      <c r="G152" s="23">
        <v>62.3</v>
      </c>
      <c r="H152" s="23">
        <v>0</v>
      </c>
      <c r="I152" s="23">
        <v>0</v>
      </c>
    </row>
    <row r="153" spans="1:11" ht="18" customHeight="1" x14ac:dyDescent="0.25">
      <c r="A153" s="26" t="s">
        <v>52</v>
      </c>
      <c r="B153" s="8">
        <v>171</v>
      </c>
      <c r="C153" s="20" t="s">
        <v>16</v>
      </c>
      <c r="D153" s="20" t="s">
        <v>82</v>
      </c>
      <c r="E153" s="35" t="s">
        <v>156</v>
      </c>
      <c r="F153" s="20" t="s">
        <v>53</v>
      </c>
      <c r="G153" s="23">
        <v>79.7</v>
      </c>
      <c r="H153" s="23">
        <v>0</v>
      </c>
      <c r="I153" s="23">
        <v>79.7</v>
      </c>
    </row>
    <row r="154" spans="1:11" ht="48.75" customHeight="1" x14ac:dyDescent="0.25">
      <c r="A154" s="26" t="s">
        <v>28</v>
      </c>
      <c r="B154" s="8">
        <v>171</v>
      </c>
      <c r="C154" s="35" t="s">
        <v>16</v>
      </c>
      <c r="D154" s="35" t="s">
        <v>82</v>
      </c>
      <c r="E154" s="35" t="s">
        <v>159</v>
      </c>
      <c r="F154" s="35"/>
      <c r="G154" s="23">
        <f>G155</f>
        <v>10661.6</v>
      </c>
      <c r="H154" s="23">
        <f>H155</f>
        <v>0</v>
      </c>
      <c r="I154" s="23">
        <f>I155</f>
        <v>6999.5</v>
      </c>
    </row>
    <row r="155" spans="1:11" ht="32.25" customHeight="1" x14ac:dyDescent="0.25">
      <c r="A155" s="26" t="s">
        <v>157</v>
      </c>
      <c r="B155" s="8">
        <v>171</v>
      </c>
      <c r="C155" s="35" t="s">
        <v>16</v>
      </c>
      <c r="D155" s="35" t="s">
        <v>82</v>
      </c>
      <c r="E155" s="35" t="s">
        <v>159</v>
      </c>
      <c r="F155" s="35" t="s">
        <v>158</v>
      </c>
      <c r="G155" s="23">
        <v>10661.6</v>
      </c>
      <c r="H155" s="23">
        <v>0</v>
      </c>
      <c r="I155" s="23">
        <v>6999.5</v>
      </c>
    </row>
    <row r="156" spans="1:11" ht="54" customHeight="1" x14ac:dyDescent="0.25">
      <c r="A156" s="26" t="s">
        <v>160</v>
      </c>
      <c r="B156" s="8">
        <v>171</v>
      </c>
      <c r="C156" s="35" t="s">
        <v>16</v>
      </c>
      <c r="D156" s="35" t="s">
        <v>82</v>
      </c>
      <c r="E156" s="35" t="s">
        <v>161</v>
      </c>
      <c r="F156" s="35"/>
      <c r="G156" s="23">
        <f>G157</f>
        <v>3386</v>
      </c>
      <c r="H156" s="23">
        <f>H157</f>
        <v>2480.6</v>
      </c>
      <c r="I156" s="23">
        <f>I157</f>
        <v>2480.6</v>
      </c>
    </row>
    <row r="157" spans="1:11" ht="33" customHeight="1" x14ac:dyDescent="0.25">
      <c r="A157" s="26" t="s">
        <v>157</v>
      </c>
      <c r="B157" s="8">
        <v>171</v>
      </c>
      <c r="C157" s="35" t="s">
        <v>16</v>
      </c>
      <c r="D157" s="35" t="s">
        <v>82</v>
      </c>
      <c r="E157" s="35" t="s">
        <v>161</v>
      </c>
      <c r="F157" s="35" t="s">
        <v>158</v>
      </c>
      <c r="G157" s="23">
        <v>3386</v>
      </c>
      <c r="H157" s="23">
        <v>2480.6</v>
      </c>
      <c r="I157" s="23">
        <v>2480.6</v>
      </c>
      <c r="J157" s="37"/>
      <c r="K157" s="2"/>
    </row>
    <row r="158" spans="1:11" ht="114" hidden="1" customHeight="1" x14ac:dyDescent="0.25">
      <c r="A158" s="34" t="s">
        <v>55</v>
      </c>
      <c r="B158" s="8">
        <v>171</v>
      </c>
      <c r="C158" s="20" t="s">
        <v>162</v>
      </c>
      <c r="D158" s="20" t="s">
        <v>82</v>
      </c>
      <c r="E158" s="20" t="s">
        <v>163</v>
      </c>
      <c r="F158" s="22"/>
      <c r="G158" s="23">
        <f>G159</f>
        <v>0</v>
      </c>
      <c r="H158" s="28">
        <f>H159</f>
        <v>0</v>
      </c>
      <c r="I158" s="28">
        <f>I159</f>
        <v>0</v>
      </c>
    </row>
    <row r="159" spans="1:11" ht="33" hidden="1" customHeight="1" x14ac:dyDescent="0.25">
      <c r="A159" s="26" t="s">
        <v>157</v>
      </c>
      <c r="B159" s="8">
        <v>171</v>
      </c>
      <c r="C159" s="35" t="s">
        <v>16</v>
      </c>
      <c r="D159" s="35" t="s">
        <v>82</v>
      </c>
      <c r="E159" s="20" t="s">
        <v>163</v>
      </c>
      <c r="F159" s="35" t="s">
        <v>158</v>
      </c>
      <c r="G159" s="23">
        <v>0</v>
      </c>
      <c r="H159" s="23">
        <v>0</v>
      </c>
      <c r="I159" s="23">
        <v>0</v>
      </c>
    </row>
    <row r="160" spans="1:11" ht="66.75" customHeight="1" x14ac:dyDescent="0.25">
      <c r="A160" s="26" t="s">
        <v>164</v>
      </c>
      <c r="B160" s="8">
        <v>171</v>
      </c>
      <c r="C160" s="35" t="s">
        <v>16</v>
      </c>
      <c r="D160" s="35" t="s">
        <v>82</v>
      </c>
      <c r="E160" s="8" t="s">
        <v>165</v>
      </c>
      <c r="F160" s="35"/>
      <c r="G160" s="23">
        <f>G161</f>
        <v>3975.1</v>
      </c>
      <c r="H160" s="23">
        <f>H161</f>
        <v>3329.4</v>
      </c>
      <c r="I160" s="23">
        <f>I161</f>
        <v>3329.4</v>
      </c>
    </row>
    <row r="161" spans="1:11" ht="37.5" customHeight="1" x14ac:dyDescent="0.25">
      <c r="A161" s="26" t="s">
        <v>166</v>
      </c>
      <c r="B161" s="8">
        <v>171</v>
      </c>
      <c r="C161" s="35" t="s">
        <v>16</v>
      </c>
      <c r="D161" s="35" t="s">
        <v>82</v>
      </c>
      <c r="E161" s="45" t="s">
        <v>167</v>
      </c>
      <c r="F161" s="35"/>
      <c r="G161" s="23">
        <f>G165+G162</f>
        <v>3975.1</v>
      </c>
      <c r="H161" s="23">
        <f>H165+H162</f>
        <v>3329.4</v>
      </c>
      <c r="I161" s="23">
        <f>I165+I162</f>
        <v>3329.4</v>
      </c>
    </row>
    <row r="162" spans="1:11" ht="36" customHeight="1" x14ac:dyDescent="0.25">
      <c r="A162" s="26" t="s">
        <v>168</v>
      </c>
      <c r="B162" s="8">
        <v>171</v>
      </c>
      <c r="C162" s="35" t="s">
        <v>16</v>
      </c>
      <c r="D162" s="35" t="s">
        <v>82</v>
      </c>
      <c r="E162" s="35" t="s">
        <v>169</v>
      </c>
      <c r="F162" s="35"/>
      <c r="G162" s="23">
        <f>G163+G164</f>
        <v>0</v>
      </c>
      <c r="H162" s="23">
        <f>H163+H164</f>
        <v>291.39999999999998</v>
      </c>
      <c r="I162" s="23">
        <f>I163+I164</f>
        <v>291.39999999999998</v>
      </c>
    </row>
    <row r="163" spans="1:11" ht="49.5" customHeight="1" x14ac:dyDescent="0.25">
      <c r="A163" s="26" t="s">
        <v>45</v>
      </c>
      <c r="B163" s="8">
        <v>171</v>
      </c>
      <c r="C163" s="35" t="s">
        <v>16</v>
      </c>
      <c r="D163" s="35" t="s">
        <v>82</v>
      </c>
      <c r="E163" s="35" t="s">
        <v>169</v>
      </c>
      <c r="F163" s="35" t="s">
        <v>46</v>
      </c>
      <c r="G163" s="23">
        <v>0</v>
      </c>
      <c r="H163" s="23">
        <v>237.2</v>
      </c>
      <c r="I163" s="23">
        <v>237.2</v>
      </c>
      <c r="J163" s="47"/>
      <c r="K163" s="2"/>
    </row>
    <row r="164" spans="1:11" ht="15" customHeight="1" x14ac:dyDescent="0.25">
      <c r="A164" s="26" t="s">
        <v>52</v>
      </c>
      <c r="B164" s="8">
        <v>171</v>
      </c>
      <c r="C164" s="35" t="s">
        <v>16</v>
      </c>
      <c r="D164" s="35" t="s">
        <v>82</v>
      </c>
      <c r="E164" s="35" t="s">
        <v>169</v>
      </c>
      <c r="F164" s="35" t="s">
        <v>53</v>
      </c>
      <c r="G164" s="23">
        <v>0</v>
      </c>
      <c r="H164" s="23">
        <v>54.2</v>
      </c>
      <c r="I164" s="23">
        <v>54.2</v>
      </c>
    </row>
    <row r="165" spans="1:11" ht="116.45" customHeight="1" x14ac:dyDescent="0.25">
      <c r="A165" s="26" t="s">
        <v>170</v>
      </c>
      <c r="B165" s="8">
        <v>171</v>
      </c>
      <c r="C165" s="35" t="s">
        <v>16</v>
      </c>
      <c r="D165" s="35" t="s">
        <v>82</v>
      </c>
      <c r="E165" s="35" t="s">
        <v>171</v>
      </c>
      <c r="F165" s="35"/>
      <c r="G165" s="23">
        <f>G166+G167+G168</f>
        <v>3975.1</v>
      </c>
      <c r="H165" s="23">
        <f t="shared" ref="H165:I165" si="25">H166+H167+H168</f>
        <v>3038</v>
      </c>
      <c r="I165" s="23">
        <f t="shared" si="25"/>
        <v>3038</v>
      </c>
    </row>
    <row r="166" spans="1:11" ht="31.5" customHeight="1" x14ac:dyDescent="0.25">
      <c r="A166" s="26" t="s">
        <v>157</v>
      </c>
      <c r="B166" s="8">
        <v>171</v>
      </c>
      <c r="C166" s="35" t="s">
        <v>16</v>
      </c>
      <c r="D166" s="35" t="s">
        <v>82</v>
      </c>
      <c r="E166" s="35" t="s">
        <v>171</v>
      </c>
      <c r="F166" s="35" t="s">
        <v>158</v>
      </c>
      <c r="G166" s="23">
        <v>3530.8</v>
      </c>
      <c r="H166" s="23">
        <v>2593.6999999999998</v>
      </c>
      <c r="I166" s="23">
        <v>2593.6999999999998</v>
      </c>
    </row>
    <row r="167" spans="1:11" ht="31.5" customHeight="1" x14ac:dyDescent="0.25">
      <c r="A167" s="26" t="s">
        <v>45</v>
      </c>
      <c r="B167" s="8">
        <v>171</v>
      </c>
      <c r="C167" s="35" t="s">
        <v>16</v>
      </c>
      <c r="D167" s="35" t="s">
        <v>82</v>
      </c>
      <c r="E167" s="35" t="s">
        <v>171</v>
      </c>
      <c r="F167" s="35" t="s">
        <v>46</v>
      </c>
      <c r="G167" s="23">
        <v>390.1</v>
      </c>
      <c r="H167" s="23">
        <v>444.3</v>
      </c>
      <c r="I167" s="23">
        <v>444.3</v>
      </c>
    </row>
    <row r="168" spans="1:11" ht="15.75" x14ac:dyDescent="0.25">
      <c r="A168" s="26" t="s">
        <v>52</v>
      </c>
      <c r="B168" s="8">
        <v>171</v>
      </c>
      <c r="C168" s="35" t="s">
        <v>16</v>
      </c>
      <c r="D168" s="35" t="s">
        <v>82</v>
      </c>
      <c r="E168" s="35" t="s">
        <v>171</v>
      </c>
      <c r="F168" s="35" t="s">
        <v>53</v>
      </c>
      <c r="G168" s="23">
        <v>54.2</v>
      </c>
      <c r="H168" s="23">
        <v>0</v>
      </c>
      <c r="I168" s="23">
        <v>0</v>
      </c>
    </row>
    <row r="169" spans="1:11" ht="19.899999999999999" hidden="1" customHeight="1" x14ac:dyDescent="0.25">
      <c r="A169" s="40" t="s">
        <v>65</v>
      </c>
      <c r="B169" s="8">
        <v>171</v>
      </c>
      <c r="C169" s="20" t="s">
        <v>16</v>
      </c>
      <c r="D169" s="20" t="s">
        <v>82</v>
      </c>
      <c r="E169" s="38" t="s">
        <v>66</v>
      </c>
      <c r="F169" s="22"/>
      <c r="G169" s="23">
        <f t="shared" ref="G169:H171" si="26">G170</f>
        <v>0</v>
      </c>
      <c r="H169" s="23">
        <f t="shared" si="26"/>
        <v>0</v>
      </c>
      <c r="I169" s="23">
        <f t="shared" ref="I169:I171" si="27">I170</f>
        <v>0</v>
      </c>
    </row>
    <row r="170" spans="1:11" ht="19.149999999999999" hidden="1" customHeight="1" x14ac:dyDescent="0.25">
      <c r="A170" s="40" t="s">
        <v>67</v>
      </c>
      <c r="B170" s="8">
        <v>171</v>
      </c>
      <c r="C170" s="20" t="s">
        <v>16</v>
      </c>
      <c r="D170" s="20" t="s">
        <v>82</v>
      </c>
      <c r="E170" s="35" t="s">
        <v>68</v>
      </c>
      <c r="F170" s="22"/>
      <c r="G170" s="23">
        <f t="shared" si="26"/>
        <v>0</v>
      </c>
      <c r="H170" s="23">
        <f t="shared" si="26"/>
        <v>0</v>
      </c>
      <c r="I170" s="23">
        <f t="shared" si="27"/>
        <v>0</v>
      </c>
    </row>
    <row r="171" spans="1:11" ht="20.45" hidden="1" customHeight="1" x14ac:dyDescent="0.25">
      <c r="A171" s="40" t="s">
        <v>69</v>
      </c>
      <c r="B171" s="8">
        <v>171</v>
      </c>
      <c r="C171" s="20" t="s">
        <v>16</v>
      </c>
      <c r="D171" s="20" t="s">
        <v>82</v>
      </c>
      <c r="E171" s="35" t="s">
        <v>70</v>
      </c>
      <c r="F171" s="20"/>
      <c r="G171" s="23">
        <f t="shared" si="26"/>
        <v>0</v>
      </c>
      <c r="H171" s="23">
        <f t="shared" si="26"/>
        <v>0</v>
      </c>
      <c r="I171" s="23">
        <f t="shared" si="27"/>
        <v>0</v>
      </c>
    </row>
    <row r="172" spans="1:11" ht="49.15" hidden="1" customHeight="1" x14ac:dyDescent="0.25">
      <c r="A172" s="26" t="s">
        <v>45</v>
      </c>
      <c r="B172" s="8">
        <v>171</v>
      </c>
      <c r="C172" s="20" t="s">
        <v>16</v>
      </c>
      <c r="D172" s="20" t="s">
        <v>82</v>
      </c>
      <c r="E172" s="35" t="s">
        <v>70</v>
      </c>
      <c r="F172" s="20" t="s">
        <v>172</v>
      </c>
      <c r="G172" s="23"/>
      <c r="H172" s="23"/>
      <c r="I172" s="23"/>
    </row>
    <row r="173" spans="1:11" ht="18.600000000000001" customHeight="1" x14ac:dyDescent="0.25">
      <c r="A173" s="26" t="s">
        <v>173</v>
      </c>
      <c r="B173" s="8">
        <v>171</v>
      </c>
      <c r="C173" s="35" t="s">
        <v>18</v>
      </c>
      <c r="D173" s="35"/>
      <c r="E173" s="45"/>
      <c r="F173" s="35"/>
      <c r="G173" s="23">
        <f t="shared" ref="G173:I177" si="28">G174</f>
        <v>800.6</v>
      </c>
      <c r="H173" s="23">
        <f t="shared" si="28"/>
        <v>880</v>
      </c>
      <c r="I173" s="23">
        <f t="shared" si="28"/>
        <v>960.8</v>
      </c>
    </row>
    <row r="174" spans="1:11" ht="18.600000000000001" customHeight="1" x14ac:dyDescent="0.25">
      <c r="A174" s="26" t="s">
        <v>174</v>
      </c>
      <c r="B174" s="8">
        <v>171</v>
      </c>
      <c r="C174" s="35" t="s">
        <v>18</v>
      </c>
      <c r="D174" s="35" t="s">
        <v>175</v>
      </c>
      <c r="E174" s="45"/>
      <c r="F174" s="35"/>
      <c r="G174" s="23">
        <f t="shared" si="28"/>
        <v>800.6</v>
      </c>
      <c r="H174" s="23">
        <f t="shared" si="28"/>
        <v>880</v>
      </c>
      <c r="I174" s="23">
        <f t="shared" si="28"/>
        <v>960.8</v>
      </c>
    </row>
    <row r="175" spans="1:11" ht="49.5" customHeight="1" x14ac:dyDescent="0.25">
      <c r="A175" s="26" t="s">
        <v>19</v>
      </c>
      <c r="B175" s="8">
        <v>171</v>
      </c>
      <c r="C175" s="35" t="s">
        <v>18</v>
      </c>
      <c r="D175" s="35" t="s">
        <v>175</v>
      </c>
      <c r="E175" s="45" t="s">
        <v>20</v>
      </c>
      <c r="F175" s="35"/>
      <c r="G175" s="23">
        <f t="shared" si="28"/>
        <v>800.6</v>
      </c>
      <c r="H175" s="23">
        <f t="shared" si="28"/>
        <v>880</v>
      </c>
      <c r="I175" s="23">
        <f t="shared" si="28"/>
        <v>960.8</v>
      </c>
    </row>
    <row r="176" spans="1:11" ht="49.5" customHeight="1" x14ac:dyDescent="0.25">
      <c r="A176" s="26" t="s">
        <v>47</v>
      </c>
      <c r="B176" s="8">
        <v>171</v>
      </c>
      <c r="C176" s="35" t="s">
        <v>18</v>
      </c>
      <c r="D176" s="35" t="s">
        <v>175</v>
      </c>
      <c r="E176" s="45" t="s">
        <v>22</v>
      </c>
      <c r="F176" s="35"/>
      <c r="G176" s="23">
        <f t="shared" si="28"/>
        <v>800.6</v>
      </c>
      <c r="H176" s="23">
        <f t="shared" si="28"/>
        <v>880</v>
      </c>
      <c r="I176" s="23">
        <f t="shared" si="28"/>
        <v>960.8</v>
      </c>
    </row>
    <row r="177" spans="1:11" ht="36.75" customHeight="1" x14ac:dyDescent="0.25">
      <c r="A177" s="26" t="s">
        <v>61</v>
      </c>
      <c r="B177" s="8">
        <v>171</v>
      </c>
      <c r="C177" s="35" t="s">
        <v>18</v>
      </c>
      <c r="D177" s="35" t="s">
        <v>175</v>
      </c>
      <c r="E177" s="45" t="s">
        <v>62</v>
      </c>
      <c r="F177" s="35"/>
      <c r="G177" s="23">
        <f t="shared" si="28"/>
        <v>800.6</v>
      </c>
      <c r="H177" s="23">
        <f t="shared" si="28"/>
        <v>880</v>
      </c>
      <c r="I177" s="23">
        <f t="shared" si="28"/>
        <v>960.8</v>
      </c>
    </row>
    <row r="178" spans="1:11" ht="48.75" customHeight="1" x14ac:dyDescent="0.25">
      <c r="A178" s="26" t="s">
        <v>176</v>
      </c>
      <c r="B178" s="8">
        <v>171</v>
      </c>
      <c r="C178" s="35" t="s">
        <v>18</v>
      </c>
      <c r="D178" s="35" t="s">
        <v>175</v>
      </c>
      <c r="E178" s="45" t="s">
        <v>177</v>
      </c>
      <c r="F178" s="35"/>
      <c r="G178" s="23">
        <f>G179+G180</f>
        <v>800.6</v>
      </c>
      <c r="H178" s="23">
        <f>H179+H180</f>
        <v>880</v>
      </c>
      <c r="I178" s="23">
        <f>I179+I180</f>
        <v>960.8</v>
      </c>
    </row>
    <row r="179" spans="1:11" ht="33" customHeight="1" x14ac:dyDescent="0.25">
      <c r="A179" s="26" t="s">
        <v>27</v>
      </c>
      <c r="B179" s="8">
        <v>171</v>
      </c>
      <c r="C179" s="35" t="s">
        <v>18</v>
      </c>
      <c r="D179" s="35" t="s">
        <v>175</v>
      </c>
      <c r="E179" s="45" t="s">
        <v>177</v>
      </c>
      <c r="F179" s="35" t="s">
        <v>40</v>
      </c>
      <c r="G179" s="23">
        <v>674</v>
      </c>
      <c r="H179" s="23">
        <v>745</v>
      </c>
      <c r="I179" s="23">
        <v>819</v>
      </c>
    </row>
    <row r="180" spans="1:11" ht="49.5" customHeight="1" x14ac:dyDescent="0.25">
      <c r="A180" s="26" t="s">
        <v>45</v>
      </c>
      <c r="B180" s="8">
        <v>171</v>
      </c>
      <c r="C180" s="35" t="s">
        <v>18</v>
      </c>
      <c r="D180" s="35" t="s">
        <v>175</v>
      </c>
      <c r="E180" s="45" t="s">
        <v>177</v>
      </c>
      <c r="F180" s="35" t="s">
        <v>46</v>
      </c>
      <c r="G180" s="23">
        <v>126.6</v>
      </c>
      <c r="H180" s="23">
        <v>135</v>
      </c>
      <c r="I180" s="23">
        <v>141.80000000000001</v>
      </c>
    </row>
    <row r="181" spans="1:11" ht="34.5" customHeight="1" x14ac:dyDescent="0.25">
      <c r="A181" s="26" t="s">
        <v>178</v>
      </c>
      <c r="B181" s="8">
        <v>171</v>
      </c>
      <c r="C181" s="20" t="s">
        <v>175</v>
      </c>
      <c r="D181" s="20"/>
      <c r="E181" s="20"/>
      <c r="F181" s="20"/>
      <c r="G181" s="23">
        <f>G182+G211+G203</f>
        <v>10672</v>
      </c>
      <c r="H181" s="28">
        <f>H182+H211+H203</f>
        <v>2442.1999999999998</v>
      </c>
      <c r="I181" s="28">
        <f>I182+I211+I203</f>
        <v>4801.6000000000004</v>
      </c>
    </row>
    <row r="182" spans="1:11" ht="17.45" customHeight="1" x14ac:dyDescent="0.25">
      <c r="A182" s="26" t="s">
        <v>179</v>
      </c>
      <c r="B182" s="8">
        <v>171</v>
      </c>
      <c r="C182" s="20" t="s">
        <v>175</v>
      </c>
      <c r="D182" s="20" t="s">
        <v>180</v>
      </c>
      <c r="E182" s="20"/>
      <c r="F182" s="20"/>
      <c r="G182" s="23">
        <f>G183+G199</f>
        <v>3991.7999999999993</v>
      </c>
      <c r="H182" s="28">
        <f>H183+H199</f>
        <v>0</v>
      </c>
      <c r="I182" s="28">
        <f>I183+I199</f>
        <v>882.6</v>
      </c>
    </row>
    <row r="183" spans="1:11" ht="83.25" customHeight="1" x14ac:dyDescent="0.25">
      <c r="A183" s="26" t="s">
        <v>181</v>
      </c>
      <c r="B183" s="8">
        <v>171</v>
      </c>
      <c r="C183" s="20" t="s">
        <v>175</v>
      </c>
      <c r="D183" s="20" t="s">
        <v>180</v>
      </c>
      <c r="E183" s="20" t="s">
        <v>182</v>
      </c>
      <c r="F183" s="20"/>
      <c r="G183" s="23">
        <f>G184+G191+G195</f>
        <v>3991.7999999999993</v>
      </c>
      <c r="H183" s="28">
        <f>H184+H191+H195</f>
        <v>0</v>
      </c>
      <c r="I183" s="28">
        <f>I184+I191+I195</f>
        <v>882.6</v>
      </c>
    </row>
    <row r="184" spans="1:11" ht="51" customHeight="1" x14ac:dyDescent="0.25">
      <c r="A184" s="26" t="s">
        <v>183</v>
      </c>
      <c r="B184" s="8">
        <v>171</v>
      </c>
      <c r="C184" s="35" t="s">
        <v>175</v>
      </c>
      <c r="D184" s="35" t="s">
        <v>180</v>
      </c>
      <c r="E184" s="35" t="s">
        <v>184</v>
      </c>
      <c r="F184" s="35"/>
      <c r="G184" s="23">
        <f>G185</f>
        <v>3782.0999999999995</v>
      </c>
      <c r="H184" s="23">
        <f>H185</f>
        <v>0</v>
      </c>
      <c r="I184" s="23">
        <f>I185</f>
        <v>882.6</v>
      </c>
    </row>
    <row r="185" spans="1:11" ht="31.9" customHeight="1" x14ac:dyDescent="0.25">
      <c r="A185" s="26" t="s">
        <v>185</v>
      </c>
      <c r="B185" s="8">
        <v>171</v>
      </c>
      <c r="C185" s="35" t="s">
        <v>175</v>
      </c>
      <c r="D185" s="35" t="s">
        <v>180</v>
      </c>
      <c r="E185" s="35" t="s">
        <v>186</v>
      </c>
      <c r="F185" s="35"/>
      <c r="G185" s="23">
        <f>G186+G189</f>
        <v>3782.0999999999995</v>
      </c>
      <c r="H185" s="23">
        <f>H186+H189</f>
        <v>0</v>
      </c>
      <c r="I185" s="23">
        <f>I186+I189</f>
        <v>882.6</v>
      </c>
    </row>
    <row r="186" spans="1:11" ht="50.25" customHeight="1" x14ac:dyDescent="0.25">
      <c r="A186" s="26" t="s">
        <v>187</v>
      </c>
      <c r="B186" s="8">
        <v>171</v>
      </c>
      <c r="C186" s="35" t="s">
        <v>175</v>
      </c>
      <c r="D186" s="35" t="s">
        <v>180</v>
      </c>
      <c r="E186" s="35" t="s">
        <v>188</v>
      </c>
      <c r="F186" s="35"/>
      <c r="G186" s="23">
        <f>G187+G188</f>
        <v>2167.2999999999997</v>
      </c>
      <c r="H186" s="23">
        <f>H187+H188</f>
        <v>0</v>
      </c>
      <c r="I186" s="23">
        <f>I187+I188</f>
        <v>492.6</v>
      </c>
    </row>
    <row r="187" spans="1:11" ht="33.75" customHeight="1" x14ac:dyDescent="0.25">
      <c r="A187" s="26" t="s">
        <v>157</v>
      </c>
      <c r="B187" s="8">
        <v>171</v>
      </c>
      <c r="C187" s="35" t="s">
        <v>175</v>
      </c>
      <c r="D187" s="35" t="s">
        <v>180</v>
      </c>
      <c r="E187" s="35" t="s">
        <v>188</v>
      </c>
      <c r="F187" s="35" t="s">
        <v>158</v>
      </c>
      <c r="G187" s="23">
        <v>2164.1999999999998</v>
      </c>
      <c r="H187" s="23">
        <v>0</v>
      </c>
      <c r="I187" s="23">
        <v>492.6</v>
      </c>
      <c r="J187" s="29"/>
      <c r="K187" s="2"/>
    </row>
    <row r="188" spans="1:11" ht="50.45" customHeight="1" x14ac:dyDescent="0.25">
      <c r="A188" s="26" t="s">
        <v>45</v>
      </c>
      <c r="B188" s="8">
        <v>171</v>
      </c>
      <c r="C188" s="35" t="s">
        <v>175</v>
      </c>
      <c r="D188" s="35" t="s">
        <v>180</v>
      </c>
      <c r="E188" s="35" t="s">
        <v>188</v>
      </c>
      <c r="F188" s="35" t="s">
        <v>46</v>
      </c>
      <c r="G188" s="23">
        <v>3.1</v>
      </c>
      <c r="H188" s="23">
        <v>0</v>
      </c>
      <c r="I188" s="23">
        <v>0</v>
      </c>
      <c r="J188" s="30"/>
      <c r="K188" s="2"/>
    </row>
    <row r="189" spans="1:11" ht="55.5" customHeight="1" x14ac:dyDescent="0.25">
      <c r="A189" s="26" t="s">
        <v>28</v>
      </c>
      <c r="B189" s="8">
        <v>171</v>
      </c>
      <c r="C189" s="20" t="s">
        <v>189</v>
      </c>
      <c r="D189" s="20" t="s">
        <v>180</v>
      </c>
      <c r="E189" s="35" t="s">
        <v>190</v>
      </c>
      <c r="F189" s="20"/>
      <c r="G189" s="23">
        <f>G190</f>
        <v>1614.8</v>
      </c>
      <c r="H189" s="23">
        <f>H190</f>
        <v>0</v>
      </c>
      <c r="I189" s="23">
        <f>I190</f>
        <v>390</v>
      </c>
    </row>
    <row r="190" spans="1:11" ht="35.25" customHeight="1" x14ac:dyDescent="0.25">
      <c r="A190" s="26" t="s">
        <v>157</v>
      </c>
      <c r="B190" s="8">
        <v>171</v>
      </c>
      <c r="C190" s="20" t="s">
        <v>175</v>
      </c>
      <c r="D190" s="20" t="s">
        <v>180</v>
      </c>
      <c r="E190" s="35" t="s">
        <v>190</v>
      </c>
      <c r="F190" s="20" t="s">
        <v>158</v>
      </c>
      <c r="G190" s="23">
        <v>1614.8</v>
      </c>
      <c r="H190" s="23">
        <v>0</v>
      </c>
      <c r="I190" s="23">
        <v>390</v>
      </c>
    </row>
    <row r="191" spans="1:11" ht="69.599999999999994" customHeight="1" x14ac:dyDescent="0.25">
      <c r="A191" s="26" t="s">
        <v>191</v>
      </c>
      <c r="B191" s="8">
        <v>171</v>
      </c>
      <c r="C191" s="20" t="s">
        <v>175</v>
      </c>
      <c r="D191" s="20" t="s">
        <v>180</v>
      </c>
      <c r="E191" s="20" t="s">
        <v>192</v>
      </c>
      <c r="F191" s="20"/>
      <c r="G191" s="23">
        <f t="shared" ref="G191:I193" si="29">G192</f>
        <v>96.7</v>
      </c>
      <c r="H191" s="28">
        <f t="shared" si="29"/>
        <v>0</v>
      </c>
      <c r="I191" s="28">
        <f t="shared" si="29"/>
        <v>0</v>
      </c>
    </row>
    <row r="192" spans="1:11" ht="51.75" customHeight="1" x14ac:dyDescent="0.25">
      <c r="A192" s="26" t="s">
        <v>193</v>
      </c>
      <c r="B192" s="8">
        <v>171</v>
      </c>
      <c r="C192" s="20" t="s">
        <v>175</v>
      </c>
      <c r="D192" s="20" t="s">
        <v>180</v>
      </c>
      <c r="E192" s="20" t="s">
        <v>194</v>
      </c>
      <c r="F192" s="20"/>
      <c r="G192" s="23">
        <f t="shared" si="29"/>
        <v>96.7</v>
      </c>
      <c r="H192" s="28">
        <f t="shared" si="29"/>
        <v>0</v>
      </c>
      <c r="I192" s="28">
        <f t="shared" si="29"/>
        <v>0</v>
      </c>
    </row>
    <row r="193" spans="1:9" ht="63" x14ac:dyDescent="0.25">
      <c r="A193" s="36" t="s">
        <v>195</v>
      </c>
      <c r="B193" s="8">
        <v>171</v>
      </c>
      <c r="C193" s="20" t="s">
        <v>175</v>
      </c>
      <c r="D193" s="20" t="s">
        <v>180</v>
      </c>
      <c r="E193" s="20" t="s">
        <v>196</v>
      </c>
      <c r="F193" s="20"/>
      <c r="G193" s="23">
        <f t="shared" si="29"/>
        <v>96.7</v>
      </c>
      <c r="H193" s="28">
        <f t="shared" si="29"/>
        <v>0</v>
      </c>
      <c r="I193" s="28">
        <f t="shared" si="29"/>
        <v>0</v>
      </c>
    </row>
    <row r="194" spans="1:9" ht="47.25" x14ac:dyDescent="0.25">
      <c r="A194" s="26" t="s">
        <v>45</v>
      </c>
      <c r="B194" s="8">
        <v>171</v>
      </c>
      <c r="C194" s="20" t="s">
        <v>175</v>
      </c>
      <c r="D194" s="20" t="s">
        <v>180</v>
      </c>
      <c r="E194" s="20" t="s">
        <v>196</v>
      </c>
      <c r="F194" s="20" t="s">
        <v>46</v>
      </c>
      <c r="G194" s="23">
        <v>96.7</v>
      </c>
      <c r="H194" s="28">
        <v>0</v>
      </c>
      <c r="I194" s="28">
        <v>0</v>
      </c>
    </row>
    <row r="195" spans="1:9" ht="47.25" x14ac:dyDescent="0.25">
      <c r="A195" s="26" t="s">
        <v>197</v>
      </c>
      <c r="B195" s="8">
        <v>171</v>
      </c>
      <c r="C195" s="20" t="s">
        <v>175</v>
      </c>
      <c r="D195" s="20" t="s">
        <v>180</v>
      </c>
      <c r="E195" s="20" t="s">
        <v>198</v>
      </c>
      <c r="F195" s="20"/>
      <c r="G195" s="23">
        <f t="shared" ref="G195:I197" si="30">G196</f>
        <v>113</v>
      </c>
      <c r="H195" s="28">
        <f t="shared" si="30"/>
        <v>0</v>
      </c>
      <c r="I195" s="28">
        <f t="shared" si="30"/>
        <v>0</v>
      </c>
    </row>
    <row r="196" spans="1:9" ht="47.25" x14ac:dyDescent="0.25">
      <c r="A196" s="26" t="s">
        <v>199</v>
      </c>
      <c r="B196" s="8">
        <v>171</v>
      </c>
      <c r="C196" s="20" t="s">
        <v>175</v>
      </c>
      <c r="D196" s="20" t="s">
        <v>180</v>
      </c>
      <c r="E196" s="20" t="s">
        <v>198</v>
      </c>
      <c r="F196" s="20"/>
      <c r="G196" s="23">
        <f t="shared" si="30"/>
        <v>113</v>
      </c>
      <c r="H196" s="28">
        <f t="shared" si="30"/>
        <v>0</v>
      </c>
      <c r="I196" s="28">
        <f t="shared" si="30"/>
        <v>0</v>
      </c>
    </row>
    <row r="197" spans="1:9" ht="83.45" customHeight="1" x14ac:dyDescent="0.25">
      <c r="A197" s="48" t="s">
        <v>200</v>
      </c>
      <c r="B197" s="8">
        <v>171</v>
      </c>
      <c r="C197" s="20" t="s">
        <v>175</v>
      </c>
      <c r="D197" s="20" t="s">
        <v>180</v>
      </c>
      <c r="E197" s="20" t="s">
        <v>201</v>
      </c>
      <c r="F197" s="20"/>
      <c r="G197" s="23">
        <f t="shared" si="30"/>
        <v>113</v>
      </c>
      <c r="H197" s="28">
        <f t="shared" si="30"/>
        <v>0</v>
      </c>
      <c r="I197" s="28">
        <f t="shared" si="30"/>
        <v>0</v>
      </c>
    </row>
    <row r="198" spans="1:9" ht="51.75" customHeight="1" x14ac:dyDescent="0.25">
      <c r="A198" s="26" t="s">
        <v>45</v>
      </c>
      <c r="B198" s="8">
        <v>171</v>
      </c>
      <c r="C198" s="20" t="s">
        <v>175</v>
      </c>
      <c r="D198" s="20" t="s">
        <v>180</v>
      </c>
      <c r="E198" s="20" t="s">
        <v>202</v>
      </c>
      <c r="F198" s="20" t="s">
        <v>46</v>
      </c>
      <c r="G198" s="23">
        <v>113</v>
      </c>
      <c r="H198" s="28">
        <v>0</v>
      </c>
      <c r="I198" s="28">
        <v>0</v>
      </c>
    </row>
    <row r="199" spans="1:9" ht="21" hidden="1" customHeight="1" x14ac:dyDescent="0.25">
      <c r="A199" s="40" t="s">
        <v>65</v>
      </c>
      <c r="B199" s="8">
        <v>171</v>
      </c>
      <c r="C199" s="20" t="s">
        <v>175</v>
      </c>
      <c r="D199" s="20" t="s">
        <v>180</v>
      </c>
      <c r="E199" s="38" t="s">
        <v>66</v>
      </c>
      <c r="F199" s="22"/>
      <c r="G199" s="23">
        <f t="shared" ref="G199:H201" si="31">G200</f>
        <v>0</v>
      </c>
      <c r="H199" s="28">
        <f t="shared" si="31"/>
        <v>0</v>
      </c>
      <c r="I199" s="28">
        <f t="shared" ref="I199:I201" si="32">I200</f>
        <v>0</v>
      </c>
    </row>
    <row r="200" spans="1:9" ht="22.9" hidden="1" customHeight="1" x14ac:dyDescent="0.25">
      <c r="A200" s="40" t="s">
        <v>67</v>
      </c>
      <c r="B200" s="8">
        <v>171</v>
      </c>
      <c r="C200" s="20" t="s">
        <v>175</v>
      </c>
      <c r="D200" s="20" t="s">
        <v>180</v>
      </c>
      <c r="E200" s="35" t="s">
        <v>68</v>
      </c>
      <c r="F200" s="22"/>
      <c r="G200" s="23">
        <f t="shared" si="31"/>
        <v>0</v>
      </c>
      <c r="H200" s="28">
        <f t="shared" si="31"/>
        <v>0</v>
      </c>
      <c r="I200" s="28">
        <f t="shared" si="32"/>
        <v>0</v>
      </c>
    </row>
    <row r="201" spans="1:9" ht="21.6" hidden="1" customHeight="1" x14ac:dyDescent="0.25">
      <c r="A201" s="40" t="s">
        <v>69</v>
      </c>
      <c r="B201" s="8">
        <v>171</v>
      </c>
      <c r="C201" s="20" t="s">
        <v>175</v>
      </c>
      <c r="D201" s="20" t="s">
        <v>180</v>
      </c>
      <c r="E201" s="35" t="s">
        <v>70</v>
      </c>
      <c r="F201" s="20"/>
      <c r="G201" s="23">
        <f t="shared" si="31"/>
        <v>0</v>
      </c>
      <c r="H201" s="28">
        <f t="shared" si="31"/>
        <v>0</v>
      </c>
      <c r="I201" s="28">
        <f t="shared" si="32"/>
        <v>0</v>
      </c>
    </row>
    <row r="202" spans="1:9" ht="51.75" hidden="1" customHeight="1" x14ac:dyDescent="0.25">
      <c r="A202" s="26" t="s">
        <v>45</v>
      </c>
      <c r="B202" s="8">
        <v>171</v>
      </c>
      <c r="C202" s="20" t="s">
        <v>175</v>
      </c>
      <c r="D202" s="20" t="s">
        <v>180</v>
      </c>
      <c r="E202" s="35" t="s">
        <v>70</v>
      </c>
      <c r="F202" s="20" t="s">
        <v>172</v>
      </c>
      <c r="G202" s="23"/>
      <c r="H202" s="28"/>
      <c r="I202" s="28"/>
    </row>
    <row r="203" spans="1:9" ht="51" customHeight="1" x14ac:dyDescent="0.25">
      <c r="A203" s="26" t="s">
        <v>203</v>
      </c>
      <c r="B203" s="8">
        <v>171</v>
      </c>
      <c r="C203" s="20" t="s">
        <v>175</v>
      </c>
      <c r="D203" s="20" t="s">
        <v>204</v>
      </c>
      <c r="E203" s="20"/>
      <c r="F203" s="20"/>
      <c r="G203" s="23">
        <f t="shared" ref="G203:I207" si="33">G204</f>
        <v>4896.3999999999996</v>
      </c>
      <c r="H203" s="28">
        <f t="shared" si="33"/>
        <v>2382</v>
      </c>
      <c r="I203" s="28">
        <f t="shared" si="33"/>
        <v>3858.8</v>
      </c>
    </row>
    <row r="204" spans="1:9" ht="81.75" customHeight="1" x14ac:dyDescent="0.25">
      <c r="A204" s="26" t="s">
        <v>181</v>
      </c>
      <c r="B204" s="8">
        <v>171</v>
      </c>
      <c r="C204" s="20" t="s">
        <v>175</v>
      </c>
      <c r="D204" s="20" t="s">
        <v>204</v>
      </c>
      <c r="E204" s="20" t="s">
        <v>182</v>
      </c>
      <c r="F204" s="20"/>
      <c r="G204" s="23">
        <f t="shared" si="33"/>
        <v>4896.3999999999996</v>
      </c>
      <c r="H204" s="28">
        <f t="shared" si="33"/>
        <v>2382</v>
      </c>
      <c r="I204" s="28">
        <f t="shared" si="33"/>
        <v>3858.8</v>
      </c>
    </row>
    <row r="205" spans="1:9" ht="31.5" x14ac:dyDescent="0.25">
      <c r="A205" s="26" t="s">
        <v>205</v>
      </c>
      <c r="B205" s="8">
        <v>171</v>
      </c>
      <c r="C205" s="20" t="s">
        <v>175</v>
      </c>
      <c r="D205" s="20" t="s">
        <v>204</v>
      </c>
      <c r="E205" s="20" t="s">
        <v>206</v>
      </c>
      <c r="F205" s="20"/>
      <c r="G205" s="23">
        <f t="shared" si="33"/>
        <v>4896.3999999999996</v>
      </c>
      <c r="H205" s="28">
        <f t="shared" si="33"/>
        <v>2382</v>
      </c>
      <c r="I205" s="28">
        <f t="shared" si="33"/>
        <v>3858.8</v>
      </c>
    </row>
    <row r="206" spans="1:9" ht="51" customHeight="1" x14ac:dyDescent="0.25">
      <c r="A206" s="26" t="s">
        <v>207</v>
      </c>
      <c r="B206" s="8">
        <v>171</v>
      </c>
      <c r="C206" s="20" t="s">
        <v>175</v>
      </c>
      <c r="D206" s="20" t="s">
        <v>204</v>
      </c>
      <c r="E206" s="20" t="s">
        <v>208</v>
      </c>
      <c r="F206" s="20"/>
      <c r="G206" s="23">
        <f>G207</f>
        <v>4896.3999999999996</v>
      </c>
      <c r="H206" s="28">
        <f>H207+H209</f>
        <v>2382</v>
      </c>
      <c r="I206" s="28">
        <f>I207+I209</f>
        <v>3858.8</v>
      </c>
    </row>
    <row r="207" spans="1:9" ht="36.75" customHeight="1" x14ac:dyDescent="0.25">
      <c r="A207" s="26" t="s">
        <v>209</v>
      </c>
      <c r="B207" s="8">
        <v>171</v>
      </c>
      <c r="C207" s="20" t="s">
        <v>175</v>
      </c>
      <c r="D207" s="20" t="s">
        <v>204</v>
      </c>
      <c r="E207" s="20" t="s">
        <v>210</v>
      </c>
      <c r="F207" s="20"/>
      <c r="G207" s="23">
        <f t="shared" si="33"/>
        <v>4896.3999999999996</v>
      </c>
      <c r="H207" s="28">
        <f t="shared" si="33"/>
        <v>0</v>
      </c>
      <c r="I207" s="28">
        <f t="shared" si="33"/>
        <v>2370</v>
      </c>
    </row>
    <row r="208" spans="1:9" ht="47.25" x14ac:dyDescent="0.25">
      <c r="A208" s="26" t="s">
        <v>45</v>
      </c>
      <c r="B208" s="8">
        <v>171</v>
      </c>
      <c r="C208" s="20" t="s">
        <v>175</v>
      </c>
      <c r="D208" s="20" t="s">
        <v>204</v>
      </c>
      <c r="E208" s="20" t="s">
        <v>210</v>
      </c>
      <c r="F208" s="20" t="s">
        <v>46</v>
      </c>
      <c r="G208" s="23">
        <v>4896.3999999999996</v>
      </c>
      <c r="H208" s="28">
        <v>0</v>
      </c>
      <c r="I208" s="28">
        <v>2370</v>
      </c>
    </row>
    <row r="209" spans="1:11" ht="47.25" x14ac:dyDescent="0.25">
      <c r="A209" s="26" t="s">
        <v>766</v>
      </c>
      <c r="B209" s="8">
        <v>171</v>
      </c>
      <c r="C209" s="20" t="s">
        <v>175</v>
      </c>
      <c r="D209" s="20" t="s">
        <v>204</v>
      </c>
      <c r="E209" s="20" t="s">
        <v>767</v>
      </c>
      <c r="F209" s="20"/>
      <c r="G209" s="23">
        <f>G210</f>
        <v>0</v>
      </c>
      <c r="H209" s="28">
        <f>H210</f>
        <v>2382</v>
      </c>
      <c r="I209" s="28">
        <f>I210</f>
        <v>1488.8</v>
      </c>
    </row>
    <row r="210" spans="1:11" ht="47.25" x14ac:dyDescent="0.25">
      <c r="A210" s="26" t="s">
        <v>45</v>
      </c>
      <c r="B210" s="8">
        <v>171</v>
      </c>
      <c r="C210" s="20" t="s">
        <v>175</v>
      </c>
      <c r="D210" s="20" t="s">
        <v>204</v>
      </c>
      <c r="E210" s="20" t="s">
        <v>767</v>
      </c>
      <c r="F210" s="20" t="s">
        <v>46</v>
      </c>
      <c r="G210" s="23">
        <v>0</v>
      </c>
      <c r="H210" s="28">
        <v>2382</v>
      </c>
      <c r="I210" s="28">
        <v>1488.8</v>
      </c>
    </row>
    <row r="211" spans="1:11" ht="39.6" customHeight="1" x14ac:dyDescent="0.25">
      <c r="A211" s="26" t="s">
        <v>212</v>
      </c>
      <c r="B211" s="8">
        <v>171</v>
      </c>
      <c r="C211" s="35" t="s">
        <v>175</v>
      </c>
      <c r="D211" s="35" t="s">
        <v>213</v>
      </c>
      <c r="E211" s="35"/>
      <c r="F211" s="35"/>
      <c r="G211" s="23">
        <f>G212</f>
        <v>1783.8</v>
      </c>
      <c r="H211" s="23">
        <f>H212</f>
        <v>60.2</v>
      </c>
      <c r="I211" s="23">
        <f>I212</f>
        <v>60.2</v>
      </c>
    </row>
    <row r="212" spans="1:11" ht="63.75" customHeight="1" x14ac:dyDescent="0.25">
      <c r="A212" s="26" t="s">
        <v>214</v>
      </c>
      <c r="B212" s="8">
        <v>171</v>
      </c>
      <c r="C212" s="35" t="s">
        <v>175</v>
      </c>
      <c r="D212" s="35" t="s">
        <v>213</v>
      </c>
      <c r="E212" s="35" t="s">
        <v>215</v>
      </c>
      <c r="F212" s="35"/>
      <c r="G212" s="23">
        <f>G213+G225+G229</f>
        <v>1783.8</v>
      </c>
      <c r="H212" s="23">
        <f>H213+H225+H229</f>
        <v>60.2</v>
      </c>
      <c r="I212" s="23">
        <f>I213+I225+I229</f>
        <v>60.2</v>
      </c>
    </row>
    <row r="213" spans="1:11" ht="34.5" customHeight="1" x14ac:dyDescent="0.25">
      <c r="A213" s="26" t="s">
        <v>216</v>
      </c>
      <c r="B213" s="8">
        <v>171</v>
      </c>
      <c r="C213" s="35" t="s">
        <v>175</v>
      </c>
      <c r="D213" s="35" t="s">
        <v>213</v>
      </c>
      <c r="E213" s="35" t="s">
        <v>217</v>
      </c>
      <c r="F213" s="49"/>
      <c r="G213" s="23">
        <f>G214+G222</f>
        <v>1675.3999999999999</v>
      </c>
      <c r="H213" s="23">
        <f>H214+H222</f>
        <v>60.2</v>
      </c>
      <c r="I213" s="23">
        <f>I214+I222</f>
        <v>60.2</v>
      </c>
    </row>
    <row r="214" spans="1:11" ht="31.5" x14ac:dyDescent="0.25">
      <c r="A214" s="26" t="s">
        <v>218</v>
      </c>
      <c r="B214" s="8">
        <v>171</v>
      </c>
      <c r="C214" s="35" t="s">
        <v>175</v>
      </c>
      <c r="D214" s="35" t="s">
        <v>213</v>
      </c>
      <c r="E214" s="35" t="s">
        <v>219</v>
      </c>
      <c r="F214" s="49"/>
      <c r="G214" s="23">
        <f>G217+G219+G215</f>
        <v>1641.8</v>
      </c>
      <c r="H214" s="23">
        <f>H217+H219+H215</f>
        <v>60.2</v>
      </c>
      <c r="I214" s="23">
        <f>I217+I219+I215</f>
        <v>60.2</v>
      </c>
    </row>
    <row r="215" spans="1:11" ht="47.45" customHeight="1" x14ac:dyDescent="0.25">
      <c r="A215" s="26" t="s">
        <v>220</v>
      </c>
      <c r="B215" s="8">
        <v>171</v>
      </c>
      <c r="C215" s="35" t="s">
        <v>175</v>
      </c>
      <c r="D215" s="35" t="s">
        <v>213</v>
      </c>
      <c r="E215" s="35" t="s">
        <v>221</v>
      </c>
      <c r="F215" s="49"/>
      <c r="G215" s="23">
        <f>G216</f>
        <v>1400</v>
      </c>
      <c r="H215" s="23">
        <f>H216</f>
        <v>0</v>
      </c>
      <c r="I215" s="23">
        <f>I216</f>
        <v>0</v>
      </c>
    </row>
    <row r="216" spans="1:11" ht="47.45" customHeight="1" x14ac:dyDescent="0.25">
      <c r="A216" s="26" t="s">
        <v>45</v>
      </c>
      <c r="B216" s="8">
        <v>171</v>
      </c>
      <c r="C216" s="35" t="s">
        <v>175</v>
      </c>
      <c r="D216" s="35" t="s">
        <v>213</v>
      </c>
      <c r="E216" s="35" t="s">
        <v>221</v>
      </c>
      <c r="F216" s="35" t="s">
        <v>46</v>
      </c>
      <c r="G216" s="23">
        <v>1400</v>
      </c>
      <c r="H216" s="23">
        <v>0</v>
      </c>
      <c r="I216" s="23">
        <v>0</v>
      </c>
    </row>
    <row r="217" spans="1:11" ht="50.25" customHeight="1" x14ac:dyDescent="0.25">
      <c r="A217" s="36" t="s">
        <v>222</v>
      </c>
      <c r="B217" s="8">
        <v>171</v>
      </c>
      <c r="C217" s="35" t="s">
        <v>175</v>
      </c>
      <c r="D217" s="35" t="s">
        <v>213</v>
      </c>
      <c r="E217" s="35" t="s">
        <v>223</v>
      </c>
      <c r="F217" s="50"/>
      <c r="G217" s="23">
        <f>G218</f>
        <v>82</v>
      </c>
      <c r="H217" s="23">
        <f>H218</f>
        <v>60.2</v>
      </c>
      <c r="I217" s="23">
        <f>I218</f>
        <v>60.2</v>
      </c>
    </row>
    <row r="218" spans="1:11" ht="47.25" x14ac:dyDescent="0.25">
      <c r="A218" s="26" t="s">
        <v>45</v>
      </c>
      <c r="B218" s="8">
        <v>171</v>
      </c>
      <c r="C218" s="35" t="s">
        <v>175</v>
      </c>
      <c r="D218" s="35" t="s">
        <v>213</v>
      </c>
      <c r="E218" s="35" t="s">
        <v>223</v>
      </c>
      <c r="F218" s="45">
        <v>240</v>
      </c>
      <c r="G218" s="23">
        <v>82</v>
      </c>
      <c r="H218" s="23">
        <v>60.2</v>
      </c>
      <c r="I218" s="23">
        <v>60.2</v>
      </c>
      <c r="J218" s="51"/>
      <c r="K218" s="2"/>
    </row>
    <row r="219" spans="1:11" ht="35.25" customHeight="1" x14ac:dyDescent="0.25">
      <c r="A219" s="36" t="s">
        <v>105</v>
      </c>
      <c r="B219" s="8">
        <v>171</v>
      </c>
      <c r="C219" s="35" t="s">
        <v>175</v>
      </c>
      <c r="D219" s="35" t="s">
        <v>213</v>
      </c>
      <c r="E219" s="35" t="s">
        <v>224</v>
      </c>
      <c r="F219" s="50"/>
      <c r="G219" s="23">
        <f>G220+G221</f>
        <v>159.80000000000001</v>
      </c>
      <c r="H219" s="23">
        <f>H220+H221</f>
        <v>0</v>
      </c>
      <c r="I219" s="23">
        <f>I220+I221</f>
        <v>0</v>
      </c>
    </row>
    <row r="220" spans="1:11" ht="49.5" customHeight="1" x14ac:dyDescent="0.25">
      <c r="A220" s="26" t="s">
        <v>45</v>
      </c>
      <c r="B220" s="8">
        <v>171</v>
      </c>
      <c r="C220" s="35" t="s">
        <v>175</v>
      </c>
      <c r="D220" s="35" t="s">
        <v>213</v>
      </c>
      <c r="E220" s="35" t="s">
        <v>224</v>
      </c>
      <c r="F220" s="45">
        <v>240</v>
      </c>
      <c r="G220" s="23">
        <v>155.80000000000001</v>
      </c>
      <c r="H220" s="23">
        <v>0</v>
      </c>
      <c r="I220" s="23">
        <v>0</v>
      </c>
      <c r="J220" s="37"/>
      <c r="K220" s="2"/>
    </row>
    <row r="221" spans="1:11" ht="21.6" customHeight="1" x14ac:dyDescent="0.25">
      <c r="A221" s="4" t="s">
        <v>225</v>
      </c>
      <c r="B221" s="8">
        <v>171</v>
      </c>
      <c r="C221" s="35" t="s">
        <v>175</v>
      </c>
      <c r="D221" s="35" t="s">
        <v>213</v>
      </c>
      <c r="E221" s="35" t="s">
        <v>224</v>
      </c>
      <c r="F221" s="45">
        <v>360</v>
      </c>
      <c r="G221" s="23">
        <v>4</v>
      </c>
      <c r="H221" s="23">
        <v>0</v>
      </c>
      <c r="I221" s="23">
        <v>0</v>
      </c>
      <c r="J221" s="52"/>
      <c r="K221" s="2"/>
    </row>
    <row r="222" spans="1:11" ht="84.75" customHeight="1" x14ac:dyDescent="0.25">
      <c r="A222" s="26" t="s">
        <v>226</v>
      </c>
      <c r="B222" s="8">
        <v>171</v>
      </c>
      <c r="C222" s="35" t="s">
        <v>175</v>
      </c>
      <c r="D222" s="35" t="s">
        <v>213</v>
      </c>
      <c r="E222" s="35" t="s">
        <v>227</v>
      </c>
      <c r="F222" s="45"/>
      <c r="G222" s="23">
        <f t="shared" ref="G222:I223" si="34">G223</f>
        <v>33.6</v>
      </c>
      <c r="H222" s="23">
        <f t="shared" si="34"/>
        <v>0</v>
      </c>
      <c r="I222" s="23">
        <f t="shared" si="34"/>
        <v>0</v>
      </c>
    </row>
    <row r="223" spans="1:11" ht="35.25" customHeight="1" x14ac:dyDescent="0.25">
      <c r="A223" s="26" t="s">
        <v>105</v>
      </c>
      <c r="B223" s="8">
        <v>171</v>
      </c>
      <c r="C223" s="35" t="s">
        <v>175</v>
      </c>
      <c r="D223" s="35" t="s">
        <v>213</v>
      </c>
      <c r="E223" s="35" t="s">
        <v>228</v>
      </c>
      <c r="F223" s="45"/>
      <c r="G223" s="23">
        <f t="shared" si="34"/>
        <v>33.6</v>
      </c>
      <c r="H223" s="23">
        <f t="shared" si="34"/>
        <v>0</v>
      </c>
      <c r="I223" s="23">
        <f t="shared" si="34"/>
        <v>0</v>
      </c>
    </row>
    <row r="224" spans="1:11" ht="51" customHeight="1" x14ac:dyDescent="0.25">
      <c r="A224" s="26" t="s">
        <v>45</v>
      </c>
      <c r="B224" s="8">
        <v>171</v>
      </c>
      <c r="C224" s="35" t="s">
        <v>175</v>
      </c>
      <c r="D224" s="35" t="s">
        <v>213</v>
      </c>
      <c r="E224" s="35" t="s">
        <v>228</v>
      </c>
      <c r="F224" s="45">
        <v>240</v>
      </c>
      <c r="G224" s="23">
        <v>33.6</v>
      </c>
      <c r="H224" s="23">
        <v>0</v>
      </c>
      <c r="I224" s="23">
        <v>0</v>
      </c>
    </row>
    <row r="225" spans="1:9" ht="21.6" customHeight="1" x14ac:dyDescent="0.25">
      <c r="A225" s="26" t="s">
        <v>229</v>
      </c>
      <c r="B225" s="8">
        <v>171</v>
      </c>
      <c r="C225" s="35" t="s">
        <v>175</v>
      </c>
      <c r="D225" s="35" t="s">
        <v>213</v>
      </c>
      <c r="E225" s="38" t="s">
        <v>230</v>
      </c>
      <c r="F225" s="53"/>
      <c r="G225" s="23">
        <f t="shared" ref="G225:I227" si="35">G226</f>
        <v>89.4</v>
      </c>
      <c r="H225" s="23">
        <f>H226</f>
        <v>0</v>
      </c>
      <c r="I225" s="23">
        <f t="shared" si="35"/>
        <v>0</v>
      </c>
    </row>
    <row r="226" spans="1:9" ht="82.9" customHeight="1" x14ac:dyDescent="0.25">
      <c r="A226" s="26" t="s">
        <v>231</v>
      </c>
      <c r="B226" s="8">
        <v>171</v>
      </c>
      <c r="C226" s="35" t="s">
        <v>175</v>
      </c>
      <c r="D226" s="35" t="s">
        <v>213</v>
      </c>
      <c r="E226" s="38" t="s">
        <v>232</v>
      </c>
      <c r="F226" s="45"/>
      <c r="G226" s="23">
        <f t="shared" si="35"/>
        <v>89.4</v>
      </c>
      <c r="H226" s="23">
        <f t="shared" si="35"/>
        <v>0</v>
      </c>
      <c r="I226" s="23">
        <f t="shared" si="35"/>
        <v>0</v>
      </c>
    </row>
    <row r="227" spans="1:9" ht="33.75" customHeight="1" x14ac:dyDescent="0.25">
      <c r="A227" s="36" t="s">
        <v>105</v>
      </c>
      <c r="B227" s="8">
        <v>171</v>
      </c>
      <c r="C227" s="35" t="s">
        <v>175</v>
      </c>
      <c r="D227" s="35" t="s">
        <v>213</v>
      </c>
      <c r="E227" s="38" t="s">
        <v>233</v>
      </c>
      <c r="F227" s="53"/>
      <c r="G227" s="23">
        <f t="shared" si="35"/>
        <v>89.4</v>
      </c>
      <c r="H227" s="23">
        <f t="shared" si="35"/>
        <v>0</v>
      </c>
      <c r="I227" s="23">
        <f t="shared" si="35"/>
        <v>0</v>
      </c>
    </row>
    <row r="228" spans="1:9" ht="50.25" customHeight="1" x14ac:dyDescent="0.25">
      <c r="A228" s="26" t="s">
        <v>45</v>
      </c>
      <c r="B228" s="8">
        <v>171</v>
      </c>
      <c r="C228" s="35" t="s">
        <v>175</v>
      </c>
      <c r="D228" s="35" t="s">
        <v>213</v>
      </c>
      <c r="E228" s="38" t="s">
        <v>233</v>
      </c>
      <c r="F228" s="45">
        <v>240</v>
      </c>
      <c r="G228" s="23">
        <v>89.4</v>
      </c>
      <c r="H228" s="23">
        <v>0</v>
      </c>
      <c r="I228" s="23">
        <v>0</v>
      </c>
    </row>
    <row r="229" spans="1:9" ht="68.45" customHeight="1" x14ac:dyDescent="0.25">
      <c r="A229" s="26" t="s">
        <v>234</v>
      </c>
      <c r="B229" s="8">
        <v>171</v>
      </c>
      <c r="C229" s="35" t="s">
        <v>175</v>
      </c>
      <c r="D229" s="35" t="s">
        <v>213</v>
      </c>
      <c r="E229" s="38" t="s">
        <v>235</v>
      </c>
      <c r="F229" s="53"/>
      <c r="G229" s="23">
        <f t="shared" ref="G229:I231" si="36">G230</f>
        <v>19</v>
      </c>
      <c r="H229" s="23">
        <f t="shared" si="36"/>
        <v>0</v>
      </c>
      <c r="I229" s="23">
        <f t="shared" si="36"/>
        <v>0</v>
      </c>
    </row>
    <row r="230" spans="1:9" ht="78.75" x14ac:dyDescent="0.25">
      <c r="A230" s="26" t="s">
        <v>236</v>
      </c>
      <c r="B230" s="8">
        <v>171</v>
      </c>
      <c r="C230" s="35" t="s">
        <v>175</v>
      </c>
      <c r="D230" s="35" t="s">
        <v>213</v>
      </c>
      <c r="E230" s="38" t="s">
        <v>237</v>
      </c>
      <c r="F230" s="53"/>
      <c r="G230" s="23">
        <f t="shared" si="36"/>
        <v>19</v>
      </c>
      <c r="H230" s="23">
        <f t="shared" si="36"/>
        <v>0</v>
      </c>
      <c r="I230" s="23">
        <f t="shared" si="36"/>
        <v>0</v>
      </c>
    </row>
    <row r="231" spans="1:9" ht="35.25" customHeight="1" x14ac:dyDescent="0.25">
      <c r="A231" s="36" t="s">
        <v>105</v>
      </c>
      <c r="B231" s="8">
        <v>171</v>
      </c>
      <c r="C231" s="35" t="s">
        <v>175</v>
      </c>
      <c r="D231" s="35" t="s">
        <v>213</v>
      </c>
      <c r="E231" s="45" t="s">
        <v>238</v>
      </c>
      <c r="F231" s="53"/>
      <c r="G231" s="23">
        <f t="shared" si="36"/>
        <v>19</v>
      </c>
      <c r="H231" s="23">
        <f t="shared" si="36"/>
        <v>0</v>
      </c>
      <c r="I231" s="23">
        <f t="shared" si="36"/>
        <v>0</v>
      </c>
    </row>
    <row r="232" spans="1:9" ht="47.25" x14ac:dyDescent="0.25">
      <c r="A232" s="26" t="s">
        <v>45</v>
      </c>
      <c r="B232" s="8">
        <v>171</v>
      </c>
      <c r="C232" s="35" t="s">
        <v>175</v>
      </c>
      <c r="D232" s="35" t="s">
        <v>213</v>
      </c>
      <c r="E232" s="45" t="s">
        <v>238</v>
      </c>
      <c r="F232" s="45">
        <v>240</v>
      </c>
      <c r="G232" s="23">
        <v>19</v>
      </c>
      <c r="H232" s="23">
        <v>0</v>
      </c>
      <c r="I232" s="23">
        <v>0</v>
      </c>
    </row>
    <row r="233" spans="1:9" ht="15.75" x14ac:dyDescent="0.25">
      <c r="A233" s="31" t="s">
        <v>239</v>
      </c>
      <c r="B233" s="8">
        <v>171</v>
      </c>
      <c r="C233" s="20" t="s">
        <v>31</v>
      </c>
      <c r="D233" s="20"/>
      <c r="E233" s="20"/>
      <c r="F233" s="20"/>
      <c r="G233" s="23">
        <f>G259+G279+G234+G249</f>
        <v>66749</v>
      </c>
      <c r="H233" s="28">
        <f>H259+H279+H234+H249</f>
        <v>27248.200000000004</v>
      </c>
      <c r="I233" s="28">
        <f>I259+I279+I234+I249</f>
        <v>28019.200000000004</v>
      </c>
    </row>
    <row r="234" spans="1:9" ht="15.75" x14ac:dyDescent="0.25">
      <c r="A234" s="46" t="s">
        <v>240</v>
      </c>
      <c r="B234" s="8">
        <v>171</v>
      </c>
      <c r="C234" s="20" t="s">
        <v>31</v>
      </c>
      <c r="D234" s="20" t="s">
        <v>72</v>
      </c>
      <c r="E234" s="20"/>
      <c r="F234" s="20"/>
      <c r="G234" s="23">
        <f>G235+G242</f>
        <v>235.3</v>
      </c>
      <c r="H234" s="28">
        <f>H235+H242</f>
        <v>0</v>
      </c>
      <c r="I234" s="28">
        <f>I235+I242</f>
        <v>0</v>
      </c>
    </row>
    <row r="235" spans="1:9" ht="63" x14ac:dyDescent="0.25">
      <c r="A235" s="41" t="s">
        <v>741</v>
      </c>
      <c r="B235" s="8">
        <v>171</v>
      </c>
      <c r="C235" s="20" t="s">
        <v>31</v>
      </c>
      <c r="D235" s="20" t="s">
        <v>72</v>
      </c>
      <c r="E235" s="20" t="s">
        <v>241</v>
      </c>
      <c r="F235" s="20"/>
      <c r="G235" s="23">
        <f t="shared" ref="G235:I240" si="37">G236</f>
        <v>185.3</v>
      </c>
      <c r="H235" s="28">
        <f t="shared" si="37"/>
        <v>0</v>
      </c>
      <c r="I235" s="28">
        <f t="shared" si="37"/>
        <v>0</v>
      </c>
    </row>
    <row r="236" spans="1:9" ht="50.45" customHeight="1" x14ac:dyDescent="0.25">
      <c r="A236" s="46" t="s">
        <v>242</v>
      </c>
      <c r="B236" s="8">
        <v>171</v>
      </c>
      <c r="C236" s="20" t="s">
        <v>31</v>
      </c>
      <c r="D236" s="20" t="s">
        <v>72</v>
      </c>
      <c r="E236" s="20" t="s">
        <v>243</v>
      </c>
      <c r="F236" s="20"/>
      <c r="G236" s="23">
        <f>G237</f>
        <v>185.3</v>
      </c>
      <c r="H236" s="28">
        <f>H237</f>
        <v>0</v>
      </c>
      <c r="I236" s="28">
        <f>I237</f>
        <v>0</v>
      </c>
    </row>
    <row r="237" spans="1:9" ht="31.5" x14ac:dyDescent="0.25">
      <c r="A237" s="46" t="s">
        <v>244</v>
      </c>
      <c r="B237" s="8">
        <v>171</v>
      </c>
      <c r="C237" s="20" t="s">
        <v>31</v>
      </c>
      <c r="D237" s="20" t="s">
        <v>72</v>
      </c>
      <c r="E237" s="20" t="s">
        <v>245</v>
      </c>
      <c r="F237" s="20"/>
      <c r="G237" s="23">
        <f>G240+G238</f>
        <v>185.3</v>
      </c>
      <c r="H237" s="28">
        <f t="shared" ref="H237:I237" si="38">H240+H238</f>
        <v>0</v>
      </c>
      <c r="I237" s="28">
        <f t="shared" si="38"/>
        <v>0</v>
      </c>
    </row>
    <row r="238" spans="1:9" ht="31.5" x14ac:dyDescent="0.25">
      <c r="A238" s="26" t="s">
        <v>105</v>
      </c>
      <c r="B238" s="8">
        <v>171</v>
      </c>
      <c r="C238" s="20" t="s">
        <v>31</v>
      </c>
      <c r="D238" s="20" t="s">
        <v>72</v>
      </c>
      <c r="E238" s="20" t="s">
        <v>790</v>
      </c>
      <c r="F238" s="20"/>
      <c r="G238" s="23">
        <f>G239</f>
        <v>50.2</v>
      </c>
      <c r="H238" s="28">
        <f t="shared" ref="H238:I238" si="39">H239</f>
        <v>0</v>
      </c>
      <c r="I238" s="28">
        <f t="shared" si="39"/>
        <v>0</v>
      </c>
    </row>
    <row r="239" spans="1:9" ht="47.25" x14ac:dyDescent="0.25">
      <c r="A239" s="26" t="s">
        <v>45</v>
      </c>
      <c r="B239" s="8">
        <v>171</v>
      </c>
      <c r="C239" s="20" t="s">
        <v>31</v>
      </c>
      <c r="D239" s="20" t="s">
        <v>72</v>
      </c>
      <c r="E239" s="20" t="s">
        <v>790</v>
      </c>
      <c r="F239" s="20" t="s">
        <v>46</v>
      </c>
      <c r="G239" s="23">
        <v>50.2</v>
      </c>
      <c r="H239" s="28">
        <v>0</v>
      </c>
      <c r="I239" s="28">
        <v>0</v>
      </c>
    </row>
    <row r="240" spans="1:9" ht="54.75" customHeight="1" x14ac:dyDescent="0.25">
      <c r="A240" s="46" t="s">
        <v>246</v>
      </c>
      <c r="B240" s="8">
        <v>171</v>
      </c>
      <c r="C240" s="20" t="s">
        <v>31</v>
      </c>
      <c r="D240" s="20" t="s">
        <v>72</v>
      </c>
      <c r="E240" s="20" t="s">
        <v>247</v>
      </c>
      <c r="F240" s="20"/>
      <c r="G240" s="23">
        <f t="shared" si="37"/>
        <v>135.1</v>
      </c>
      <c r="H240" s="28">
        <f t="shared" si="37"/>
        <v>0</v>
      </c>
      <c r="I240" s="28">
        <f t="shared" si="37"/>
        <v>0</v>
      </c>
    </row>
    <row r="241" spans="1:9" ht="47.25" x14ac:dyDescent="0.25">
      <c r="A241" s="26" t="s">
        <v>45</v>
      </c>
      <c r="B241" s="8">
        <v>171</v>
      </c>
      <c r="C241" s="20" t="s">
        <v>31</v>
      </c>
      <c r="D241" s="20" t="s">
        <v>72</v>
      </c>
      <c r="E241" s="20" t="s">
        <v>247</v>
      </c>
      <c r="F241" s="20" t="s">
        <v>46</v>
      </c>
      <c r="G241" s="23">
        <v>135.1</v>
      </c>
      <c r="H241" s="28">
        <v>0</v>
      </c>
      <c r="I241" s="28">
        <v>0</v>
      </c>
    </row>
    <row r="242" spans="1:9" ht="51" customHeight="1" x14ac:dyDescent="0.25">
      <c r="A242" s="26" t="s">
        <v>138</v>
      </c>
      <c r="B242" s="8">
        <v>171</v>
      </c>
      <c r="C242" s="20" t="s">
        <v>31</v>
      </c>
      <c r="D242" s="20" t="s">
        <v>72</v>
      </c>
      <c r="E242" s="20" t="s">
        <v>139</v>
      </c>
      <c r="F242" s="20"/>
      <c r="G242" s="23">
        <f>G243+G246</f>
        <v>50</v>
      </c>
      <c r="H242" s="28">
        <f>H243+H246</f>
        <v>0</v>
      </c>
      <c r="I242" s="28">
        <f t="shared" ref="I242" si="40">I243+I246</f>
        <v>0</v>
      </c>
    </row>
    <row r="243" spans="1:9" ht="63" x14ac:dyDescent="0.25">
      <c r="A243" s="26" t="s">
        <v>140</v>
      </c>
      <c r="B243" s="8">
        <v>171</v>
      </c>
      <c r="C243" s="20" t="s">
        <v>31</v>
      </c>
      <c r="D243" s="20" t="s">
        <v>72</v>
      </c>
      <c r="E243" s="20" t="s">
        <v>248</v>
      </c>
      <c r="F243" s="20"/>
      <c r="G243" s="23">
        <f>G245</f>
        <v>40</v>
      </c>
      <c r="H243" s="28">
        <f>H245</f>
        <v>0</v>
      </c>
      <c r="I243" s="28">
        <f>I245</f>
        <v>0</v>
      </c>
    </row>
    <row r="244" spans="1:9" ht="36.75" customHeight="1" x14ac:dyDescent="0.25">
      <c r="A244" s="26" t="s">
        <v>105</v>
      </c>
      <c r="B244" s="8">
        <v>171</v>
      </c>
      <c r="C244" s="20" t="s">
        <v>31</v>
      </c>
      <c r="D244" s="20" t="s">
        <v>72</v>
      </c>
      <c r="E244" s="20" t="s">
        <v>141</v>
      </c>
      <c r="F244" s="20"/>
      <c r="G244" s="23">
        <f>G245</f>
        <v>40</v>
      </c>
      <c r="H244" s="28">
        <f>H245</f>
        <v>0</v>
      </c>
      <c r="I244" s="28">
        <f>I245</f>
        <v>0</v>
      </c>
    </row>
    <row r="245" spans="1:9" ht="47.25" x14ac:dyDescent="0.25">
      <c r="A245" s="26" t="s">
        <v>45</v>
      </c>
      <c r="B245" s="8">
        <v>171</v>
      </c>
      <c r="C245" s="20" t="s">
        <v>31</v>
      </c>
      <c r="D245" s="20" t="s">
        <v>72</v>
      </c>
      <c r="E245" s="20" t="s">
        <v>141</v>
      </c>
      <c r="F245" s="20" t="s">
        <v>46</v>
      </c>
      <c r="G245" s="23">
        <v>40</v>
      </c>
      <c r="H245" s="28">
        <v>0</v>
      </c>
      <c r="I245" s="28">
        <v>0</v>
      </c>
    </row>
    <row r="246" spans="1:9" ht="47.25" x14ac:dyDescent="0.25">
      <c r="A246" s="26" t="s">
        <v>249</v>
      </c>
      <c r="B246" s="8">
        <v>171</v>
      </c>
      <c r="C246" s="20" t="s">
        <v>31</v>
      </c>
      <c r="D246" s="20" t="s">
        <v>72</v>
      </c>
      <c r="E246" s="20" t="s">
        <v>250</v>
      </c>
      <c r="F246" s="20"/>
      <c r="G246" s="23">
        <f>G247</f>
        <v>10</v>
      </c>
      <c r="H246" s="28">
        <f>H247</f>
        <v>0</v>
      </c>
      <c r="I246" s="28">
        <f t="shared" ref="I246:I247" si="41">I247</f>
        <v>0</v>
      </c>
    </row>
    <row r="247" spans="1:9" ht="31.5" x14ac:dyDescent="0.25">
      <c r="A247" s="26" t="s">
        <v>105</v>
      </c>
      <c r="B247" s="8">
        <v>171</v>
      </c>
      <c r="C247" s="20" t="s">
        <v>31</v>
      </c>
      <c r="D247" s="20" t="s">
        <v>72</v>
      </c>
      <c r="E247" s="20" t="s">
        <v>251</v>
      </c>
      <c r="F247" s="20"/>
      <c r="G247" s="23">
        <f>G248</f>
        <v>10</v>
      </c>
      <c r="H247" s="28">
        <f>H248</f>
        <v>0</v>
      </c>
      <c r="I247" s="28">
        <f t="shared" si="41"/>
        <v>0</v>
      </c>
    </row>
    <row r="248" spans="1:9" ht="47.25" x14ac:dyDescent="0.25">
      <c r="A248" s="26" t="s">
        <v>45</v>
      </c>
      <c r="B248" s="8">
        <v>171</v>
      </c>
      <c r="C248" s="20" t="s">
        <v>31</v>
      </c>
      <c r="D248" s="20" t="s">
        <v>72</v>
      </c>
      <c r="E248" s="20" t="s">
        <v>251</v>
      </c>
      <c r="F248" s="20" t="s">
        <v>46</v>
      </c>
      <c r="G248" s="23">
        <v>10</v>
      </c>
      <c r="H248" s="28">
        <v>0</v>
      </c>
      <c r="I248" s="28">
        <v>0</v>
      </c>
    </row>
    <row r="249" spans="1:9" ht="15.75" x14ac:dyDescent="0.25">
      <c r="A249" s="26" t="s">
        <v>252</v>
      </c>
      <c r="B249" s="8">
        <v>171</v>
      </c>
      <c r="C249" s="20" t="s">
        <v>31</v>
      </c>
      <c r="D249" s="20" t="s">
        <v>253</v>
      </c>
      <c r="E249" s="20"/>
      <c r="F249" s="20"/>
      <c r="G249" s="23">
        <f t="shared" ref="G249:I257" si="42">G250</f>
        <v>18114.599999999999</v>
      </c>
      <c r="H249" s="28">
        <f t="shared" si="42"/>
        <v>4652.6000000000004</v>
      </c>
      <c r="I249" s="28">
        <f t="shared" si="42"/>
        <v>4652.6000000000004</v>
      </c>
    </row>
    <row r="250" spans="1:9" ht="78.75" x14ac:dyDescent="0.25">
      <c r="A250" s="26" t="s">
        <v>254</v>
      </c>
      <c r="B250" s="8">
        <v>171</v>
      </c>
      <c r="C250" s="35" t="s">
        <v>31</v>
      </c>
      <c r="D250" s="35" t="s">
        <v>253</v>
      </c>
      <c r="E250" s="35" t="s">
        <v>255</v>
      </c>
      <c r="F250" s="35"/>
      <c r="G250" s="23">
        <f t="shared" si="42"/>
        <v>18114.599999999999</v>
      </c>
      <c r="H250" s="28">
        <f t="shared" si="42"/>
        <v>4652.6000000000004</v>
      </c>
      <c r="I250" s="28">
        <f t="shared" si="42"/>
        <v>4652.6000000000004</v>
      </c>
    </row>
    <row r="251" spans="1:9" ht="31.5" x14ac:dyDescent="0.25">
      <c r="A251" s="26" t="s">
        <v>256</v>
      </c>
      <c r="B251" s="8">
        <v>171</v>
      </c>
      <c r="C251" s="35" t="s">
        <v>31</v>
      </c>
      <c r="D251" s="35" t="s">
        <v>253</v>
      </c>
      <c r="E251" s="35" t="s">
        <v>257</v>
      </c>
      <c r="F251" s="35"/>
      <c r="G251" s="23">
        <f t="shared" si="42"/>
        <v>18114.599999999999</v>
      </c>
      <c r="H251" s="28">
        <f t="shared" si="42"/>
        <v>4652.6000000000004</v>
      </c>
      <c r="I251" s="28">
        <f t="shared" si="42"/>
        <v>4652.6000000000004</v>
      </c>
    </row>
    <row r="252" spans="1:9" ht="36.6" customHeight="1" x14ac:dyDescent="0.25">
      <c r="A252" s="26" t="s">
        <v>258</v>
      </c>
      <c r="B252" s="8">
        <v>171</v>
      </c>
      <c r="C252" s="35" t="s">
        <v>31</v>
      </c>
      <c r="D252" s="35" t="s">
        <v>253</v>
      </c>
      <c r="E252" s="35" t="s">
        <v>259</v>
      </c>
      <c r="F252" s="35"/>
      <c r="G252" s="23">
        <f>G257+G255+G253</f>
        <v>18114.599999999999</v>
      </c>
      <c r="H252" s="28">
        <f t="shared" ref="H252:I252" si="43">H257+H255+H253</f>
        <v>4652.6000000000004</v>
      </c>
      <c r="I252" s="28">
        <f t="shared" si="43"/>
        <v>4652.6000000000004</v>
      </c>
    </row>
    <row r="253" spans="1:9" ht="36.6" customHeight="1" x14ac:dyDescent="0.25">
      <c r="A253" s="26" t="s">
        <v>105</v>
      </c>
      <c r="B253" s="8">
        <v>171</v>
      </c>
      <c r="C253" s="35" t="s">
        <v>31</v>
      </c>
      <c r="D253" s="35" t="s">
        <v>253</v>
      </c>
      <c r="E253" s="35" t="s">
        <v>791</v>
      </c>
      <c r="F253" s="35"/>
      <c r="G253" s="23">
        <f>G254</f>
        <v>6</v>
      </c>
      <c r="H253" s="28">
        <f t="shared" ref="H253:I253" si="44">H254</f>
        <v>0</v>
      </c>
      <c r="I253" s="28">
        <f t="shared" si="44"/>
        <v>0</v>
      </c>
    </row>
    <row r="254" spans="1:9" ht="51.6" customHeight="1" x14ac:dyDescent="0.25">
      <c r="A254" s="26" t="s">
        <v>45</v>
      </c>
      <c r="B254" s="8">
        <v>171</v>
      </c>
      <c r="C254" s="35" t="s">
        <v>31</v>
      </c>
      <c r="D254" s="35" t="s">
        <v>253</v>
      </c>
      <c r="E254" s="35" t="s">
        <v>791</v>
      </c>
      <c r="F254" s="35" t="s">
        <v>46</v>
      </c>
      <c r="G254" s="23">
        <v>6</v>
      </c>
      <c r="H254" s="28">
        <v>0</v>
      </c>
      <c r="I254" s="28">
        <v>0</v>
      </c>
    </row>
    <row r="255" spans="1:9" ht="83.45" customHeight="1" x14ac:dyDescent="0.25">
      <c r="A255" s="131" t="s">
        <v>746</v>
      </c>
      <c r="B255" s="8">
        <v>171</v>
      </c>
      <c r="C255" s="35" t="s">
        <v>31</v>
      </c>
      <c r="D255" s="35" t="s">
        <v>253</v>
      </c>
      <c r="E255" s="35" t="s">
        <v>747</v>
      </c>
      <c r="F255" s="35"/>
      <c r="G255" s="23">
        <f>G256</f>
        <v>13456</v>
      </c>
      <c r="H255" s="28">
        <f t="shared" ref="H255:I255" si="45">H256</f>
        <v>0</v>
      </c>
      <c r="I255" s="28">
        <f t="shared" si="45"/>
        <v>0</v>
      </c>
    </row>
    <row r="256" spans="1:9" ht="52.9" customHeight="1" x14ac:dyDescent="0.25">
      <c r="A256" s="26" t="s">
        <v>45</v>
      </c>
      <c r="B256" s="8">
        <v>171</v>
      </c>
      <c r="C256" s="35" t="s">
        <v>31</v>
      </c>
      <c r="D256" s="35" t="s">
        <v>253</v>
      </c>
      <c r="E256" s="35" t="s">
        <v>747</v>
      </c>
      <c r="F256" s="35" t="s">
        <v>46</v>
      </c>
      <c r="G256" s="23">
        <v>13456</v>
      </c>
      <c r="H256" s="28">
        <v>0</v>
      </c>
      <c r="I256" s="28">
        <v>0</v>
      </c>
    </row>
    <row r="257" spans="1:11" ht="66.75" customHeight="1" x14ac:dyDescent="0.25">
      <c r="A257" s="26" t="s">
        <v>260</v>
      </c>
      <c r="B257" s="8">
        <v>171</v>
      </c>
      <c r="C257" s="35" t="s">
        <v>31</v>
      </c>
      <c r="D257" s="35" t="s">
        <v>253</v>
      </c>
      <c r="E257" s="35" t="s">
        <v>261</v>
      </c>
      <c r="F257" s="35"/>
      <c r="G257" s="23">
        <f t="shared" si="42"/>
        <v>4652.6000000000004</v>
      </c>
      <c r="H257" s="28">
        <f t="shared" si="42"/>
        <v>4652.6000000000004</v>
      </c>
      <c r="I257" s="28">
        <f t="shared" si="42"/>
        <v>4652.6000000000004</v>
      </c>
    </row>
    <row r="258" spans="1:11" ht="49.5" customHeight="1" x14ac:dyDescent="0.25">
      <c r="A258" s="26" t="s">
        <v>45</v>
      </c>
      <c r="B258" s="8">
        <v>171</v>
      </c>
      <c r="C258" s="35" t="s">
        <v>31</v>
      </c>
      <c r="D258" s="35" t="s">
        <v>253</v>
      </c>
      <c r="E258" s="35" t="s">
        <v>261</v>
      </c>
      <c r="F258" s="35" t="s">
        <v>46</v>
      </c>
      <c r="G258" s="23">
        <v>4652.6000000000004</v>
      </c>
      <c r="H258" s="23">
        <v>4652.6000000000004</v>
      </c>
      <c r="I258" s="23">
        <v>4652.6000000000004</v>
      </c>
    </row>
    <row r="259" spans="1:11" ht="15.75" x14ac:dyDescent="0.25">
      <c r="A259" s="40" t="s">
        <v>262</v>
      </c>
      <c r="B259" s="8">
        <v>171</v>
      </c>
      <c r="C259" s="20" t="s">
        <v>31</v>
      </c>
      <c r="D259" s="20" t="s">
        <v>180</v>
      </c>
      <c r="E259" s="20"/>
      <c r="F259" s="20"/>
      <c r="G259" s="23">
        <f>G260</f>
        <v>45689</v>
      </c>
      <c r="H259" s="28">
        <f>H260</f>
        <v>21017.7</v>
      </c>
      <c r="I259" s="28">
        <f>I260</f>
        <v>21788.7</v>
      </c>
    </row>
    <row r="260" spans="1:11" ht="78.75" x14ac:dyDescent="0.25">
      <c r="A260" s="26" t="s">
        <v>254</v>
      </c>
      <c r="B260" s="8">
        <v>171</v>
      </c>
      <c r="C260" s="20" t="s">
        <v>31</v>
      </c>
      <c r="D260" s="20" t="s">
        <v>180</v>
      </c>
      <c r="E260" s="20" t="s">
        <v>255</v>
      </c>
      <c r="F260" s="20"/>
      <c r="G260" s="23">
        <f>G261+G271</f>
        <v>45689</v>
      </c>
      <c r="H260" s="28">
        <f t="shared" ref="H260:I260" si="46">H261+H271</f>
        <v>21017.7</v>
      </c>
      <c r="I260" s="28">
        <f t="shared" si="46"/>
        <v>21788.7</v>
      </c>
    </row>
    <row r="261" spans="1:11" ht="47.25" x14ac:dyDescent="0.25">
      <c r="A261" s="26" t="s">
        <v>263</v>
      </c>
      <c r="B261" s="8">
        <v>171</v>
      </c>
      <c r="C261" s="20" t="s">
        <v>31</v>
      </c>
      <c r="D261" s="20" t="s">
        <v>180</v>
      </c>
      <c r="E261" s="20" t="s">
        <v>264</v>
      </c>
      <c r="F261" s="20"/>
      <c r="G261" s="23">
        <f>G262</f>
        <v>14553.6</v>
      </c>
      <c r="H261" s="28">
        <f>H262</f>
        <v>1027</v>
      </c>
      <c r="I261" s="28">
        <f>I262</f>
        <v>1027</v>
      </c>
    </row>
    <row r="262" spans="1:11" ht="31.5" x14ac:dyDescent="0.25">
      <c r="A262" s="26" t="s">
        <v>265</v>
      </c>
      <c r="B262" s="8">
        <v>171</v>
      </c>
      <c r="C262" s="20" t="s">
        <v>31</v>
      </c>
      <c r="D262" s="20" t="s">
        <v>180</v>
      </c>
      <c r="E262" s="20" t="s">
        <v>266</v>
      </c>
      <c r="F262" s="20"/>
      <c r="G262" s="23">
        <f>G269+G263+G267+G265</f>
        <v>14553.6</v>
      </c>
      <c r="H262" s="28">
        <f>H269+H263+H267+H265</f>
        <v>1027</v>
      </c>
      <c r="I262" s="28">
        <f>I269+I263+I267+I265</f>
        <v>1027</v>
      </c>
    </row>
    <row r="263" spans="1:11" ht="31.5" hidden="1" x14ac:dyDescent="0.25">
      <c r="A263" s="26" t="s">
        <v>267</v>
      </c>
      <c r="B263" s="8">
        <v>171</v>
      </c>
      <c r="C263" s="20" t="s">
        <v>31</v>
      </c>
      <c r="D263" s="20" t="s">
        <v>180</v>
      </c>
      <c r="E263" s="20" t="s">
        <v>268</v>
      </c>
      <c r="F263" s="20"/>
      <c r="G263" s="23">
        <f>G264</f>
        <v>0</v>
      </c>
      <c r="H263" s="28">
        <f>H264</f>
        <v>0</v>
      </c>
      <c r="I263" s="28">
        <f>I264</f>
        <v>0</v>
      </c>
    </row>
    <row r="264" spans="1:11" ht="47.25" hidden="1" x14ac:dyDescent="0.25">
      <c r="A264" s="26" t="s">
        <v>45</v>
      </c>
      <c r="B264" s="8">
        <v>171</v>
      </c>
      <c r="C264" s="20" t="s">
        <v>31</v>
      </c>
      <c r="D264" s="20" t="s">
        <v>180</v>
      </c>
      <c r="E264" s="20" t="s">
        <v>268</v>
      </c>
      <c r="F264" s="20" t="s">
        <v>46</v>
      </c>
      <c r="G264" s="23"/>
      <c r="H264" s="28"/>
      <c r="I264" s="28"/>
    </row>
    <row r="265" spans="1:11" ht="31.5" x14ac:dyDescent="0.25">
      <c r="A265" s="26" t="s">
        <v>267</v>
      </c>
      <c r="B265" s="8">
        <v>171</v>
      </c>
      <c r="C265" s="20" t="s">
        <v>31</v>
      </c>
      <c r="D265" s="20" t="s">
        <v>180</v>
      </c>
      <c r="E265" s="20" t="s">
        <v>268</v>
      </c>
      <c r="F265" s="20"/>
      <c r="G265" s="23">
        <f>G266</f>
        <v>3372.5</v>
      </c>
      <c r="H265" s="28">
        <f>H266</f>
        <v>0</v>
      </c>
      <c r="I265" s="28">
        <f>I266</f>
        <v>0</v>
      </c>
    </row>
    <row r="266" spans="1:11" ht="47.25" x14ac:dyDescent="0.25">
      <c r="A266" s="26" t="s">
        <v>45</v>
      </c>
      <c r="B266" s="8">
        <v>171</v>
      </c>
      <c r="C266" s="20" t="s">
        <v>31</v>
      </c>
      <c r="D266" s="20" t="s">
        <v>180</v>
      </c>
      <c r="E266" s="20" t="s">
        <v>268</v>
      </c>
      <c r="F266" s="20" t="s">
        <v>46</v>
      </c>
      <c r="G266" s="23">
        <v>3372.5</v>
      </c>
      <c r="H266" s="28">
        <v>0</v>
      </c>
      <c r="I266" s="28">
        <v>0</v>
      </c>
    </row>
    <row r="267" spans="1:11" ht="47.25" x14ac:dyDescent="0.25">
      <c r="A267" s="26" t="s">
        <v>269</v>
      </c>
      <c r="B267" s="8">
        <v>171</v>
      </c>
      <c r="C267" s="35" t="s">
        <v>31</v>
      </c>
      <c r="D267" s="35" t="s">
        <v>180</v>
      </c>
      <c r="E267" s="35" t="s">
        <v>270</v>
      </c>
      <c r="F267" s="20"/>
      <c r="G267" s="23">
        <f>G268</f>
        <v>10154.1</v>
      </c>
      <c r="H267" s="28">
        <f>H268</f>
        <v>0</v>
      </c>
      <c r="I267" s="28">
        <f>I268</f>
        <v>0</v>
      </c>
    </row>
    <row r="268" spans="1:11" ht="47.25" x14ac:dyDescent="0.25">
      <c r="A268" s="26" t="s">
        <v>45</v>
      </c>
      <c r="B268" s="8">
        <v>171</v>
      </c>
      <c r="C268" s="35" t="s">
        <v>31</v>
      </c>
      <c r="D268" s="35" t="s">
        <v>180</v>
      </c>
      <c r="E268" s="35" t="s">
        <v>270</v>
      </c>
      <c r="F268" s="20" t="s">
        <v>46</v>
      </c>
      <c r="G268" s="23">
        <v>10154.1</v>
      </c>
      <c r="H268" s="23">
        <v>0</v>
      </c>
      <c r="I268" s="23">
        <v>0</v>
      </c>
      <c r="J268" s="37"/>
      <c r="K268" s="2"/>
    </row>
    <row r="269" spans="1:11" ht="94.5" x14ac:dyDescent="0.25">
      <c r="A269" s="26" t="s">
        <v>271</v>
      </c>
      <c r="B269" s="8">
        <v>171</v>
      </c>
      <c r="C269" s="35" t="s">
        <v>31</v>
      </c>
      <c r="D269" s="35" t="s">
        <v>180</v>
      </c>
      <c r="E269" s="35" t="s">
        <v>272</v>
      </c>
      <c r="F269" s="20"/>
      <c r="G269" s="23">
        <f>G270</f>
        <v>1027</v>
      </c>
      <c r="H269" s="23">
        <f>H270</f>
        <v>1027</v>
      </c>
      <c r="I269" s="23">
        <f>I270</f>
        <v>1027</v>
      </c>
    </row>
    <row r="270" spans="1:11" ht="47.25" x14ac:dyDescent="0.25">
      <c r="A270" s="26" t="s">
        <v>45</v>
      </c>
      <c r="B270" s="8">
        <v>171</v>
      </c>
      <c r="C270" s="35" t="s">
        <v>31</v>
      </c>
      <c r="D270" s="35" t="s">
        <v>180</v>
      </c>
      <c r="E270" s="35" t="s">
        <v>272</v>
      </c>
      <c r="F270" s="20" t="s">
        <v>46</v>
      </c>
      <c r="G270" s="23">
        <v>1027</v>
      </c>
      <c r="H270" s="23">
        <v>1027</v>
      </c>
      <c r="I270" s="23">
        <v>1027</v>
      </c>
    </row>
    <row r="271" spans="1:11" ht="21.6" customHeight="1" x14ac:dyDescent="0.25">
      <c r="A271" s="26" t="s">
        <v>273</v>
      </c>
      <c r="B271" s="8">
        <v>171</v>
      </c>
      <c r="C271" s="35" t="s">
        <v>31</v>
      </c>
      <c r="D271" s="35" t="s">
        <v>180</v>
      </c>
      <c r="E271" s="35" t="s">
        <v>274</v>
      </c>
      <c r="F271" s="20"/>
      <c r="G271" s="23">
        <f>G272</f>
        <v>31135.399999999998</v>
      </c>
      <c r="H271" s="28">
        <f>H272</f>
        <v>19990.7</v>
      </c>
      <c r="I271" s="28">
        <f>I272</f>
        <v>20761.7</v>
      </c>
    </row>
    <row r="272" spans="1:11" ht="34.5" customHeight="1" x14ac:dyDescent="0.25">
      <c r="A272" s="26" t="s">
        <v>275</v>
      </c>
      <c r="B272" s="8">
        <v>171</v>
      </c>
      <c r="C272" s="35" t="s">
        <v>31</v>
      </c>
      <c r="D272" s="35" t="s">
        <v>180</v>
      </c>
      <c r="E272" s="35" t="s">
        <v>276</v>
      </c>
      <c r="F272" s="20"/>
      <c r="G272" s="23">
        <f>G273+G275+G277</f>
        <v>31135.399999999998</v>
      </c>
      <c r="H272" s="28">
        <f t="shared" ref="H272:I272" si="47">H273+H275+H277</f>
        <v>19990.7</v>
      </c>
      <c r="I272" s="28">
        <f t="shared" si="47"/>
        <v>20761.7</v>
      </c>
    </row>
    <row r="273" spans="1:11" ht="31.5" x14ac:dyDescent="0.25">
      <c r="A273" s="26" t="s">
        <v>267</v>
      </c>
      <c r="B273" s="8">
        <v>171</v>
      </c>
      <c r="C273" s="35" t="s">
        <v>31</v>
      </c>
      <c r="D273" s="35" t="s">
        <v>180</v>
      </c>
      <c r="E273" s="35" t="s">
        <v>277</v>
      </c>
      <c r="F273" s="20"/>
      <c r="G273" s="23">
        <f>G274</f>
        <v>25070.1</v>
      </c>
      <c r="H273" s="28">
        <f>H274</f>
        <v>16548.7</v>
      </c>
      <c r="I273" s="28">
        <f>I274</f>
        <v>17319.7</v>
      </c>
    </row>
    <row r="274" spans="1:11" ht="47.25" x14ac:dyDescent="0.25">
      <c r="A274" s="26" t="s">
        <v>45</v>
      </c>
      <c r="B274" s="8">
        <v>171</v>
      </c>
      <c r="C274" s="35" t="s">
        <v>31</v>
      </c>
      <c r="D274" s="35" t="s">
        <v>180</v>
      </c>
      <c r="E274" s="35" t="s">
        <v>277</v>
      </c>
      <c r="F274" s="20" t="s">
        <v>46</v>
      </c>
      <c r="G274" s="23">
        <v>25070.1</v>
      </c>
      <c r="H274" s="23">
        <v>16548.7</v>
      </c>
      <c r="I274" s="23">
        <v>17319.7</v>
      </c>
    </row>
    <row r="275" spans="1:11" ht="54.75" customHeight="1" x14ac:dyDescent="0.25">
      <c r="A275" s="26" t="s">
        <v>269</v>
      </c>
      <c r="B275" s="8">
        <v>171</v>
      </c>
      <c r="C275" s="35" t="s">
        <v>31</v>
      </c>
      <c r="D275" s="35" t="s">
        <v>180</v>
      </c>
      <c r="E275" s="35" t="s">
        <v>278</v>
      </c>
      <c r="F275" s="20"/>
      <c r="G275" s="23">
        <f>G276</f>
        <v>3442</v>
      </c>
      <c r="H275" s="28">
        <f>H276</f>
        <v>3442</v>
      </c>
      <c r="I275" s="28">
        <f>I276</f>
        <v>3442</v>
      </c>
    </row>
    <row r="276" spans="1:11" ht="51" customHeight="1" x14ac:dyDescent="0.25">
      <c r="A276" s="26" t="s">
        <v>45</v>
      </c>
      <c r="B276" s="8">
        <v>171</v>
      </c>
      <c r="C276" s="35" t="s">
        <v>31</v>
      </c>
      <c r="D276" s="35" t="s">
        <v>180</v>
      </c>
      <c r="E276" s="35" t="s">
        <v>278</v>
      </c>
      <c r="F276" s="20" t="s">
        <v>46</v>
      </c>
      <c r="G276" s="23">
        <v>3442</v>
      </c>
      <c r="H276" s="23">
        <v>3442</v>
      </c>
      <c r="I276" s="23">
        <v>3442</v>
      </c>
      <c r="J276" s="37"/>
      <c r="K276" s="2"/>
    </row>
    <row r="277" spans="1:11" ht="51" customHeight="1" x14ac:dyDescent="0.25">
      <c r="A277" s="131" t="s">
        <v>748</v>
      </c>
      <c r="B277" s="8">
        <v>171</v>
      </c>
      <c r="C277" s="35" t="s">
        <v>31</v>
      </c>
      <c r="D277" s="35" t="s">
        <v>180</v>
      </c>
      <c r="E277" s="35" t="s">
        <v>749</v>
      </c>
      <c r="F277" s="20"/>
      <c r="G277" s="23">
        <f>G278</f>
        <v>2623.3</v>
      </c>
      <c r="H277" s="23">
        <f t="shared" ref="H277:I277" si="48">H278</f>
        <v>0</v>
      </c>
      <c r="I277" s="23">
        <f t="shared" si="48"/>
        <v>0</v>
      </c>
      <c r="J277" s="52"/>
      <c r="K277" s="2"/>
    </row>
    <row r="278" spans="1:11" ht="51" customHeight="1" x14ac:dyDescent="0.25">
      <c r="A278" s="26" t="s">
        <v>45</v>
      </c>
      <c r="B278" s="8">
        <v>171</v>
      </c>
      <c r="C278" s="35" t="s">
        <v>31</v>
      </c>
      <c r="D278" s="35" t="s">
        <v>180</v>
      </c>
      <c r="E278" s="35" t="s">
        <v>749</v>
      </c>
      <c r="F278" s="20" t="s">
        <v>46</v>
      </c>
      <c r="G278" s="23">
        <v>2623.3</v>
      </c>
      <c r="H278" s="23">
        <v>0</v>
      </c>
      <c r="I278" s="23">
        <v>0</v>
      </c>
      <c r="J278" s="52"/>
      <c r="K278" s="2"/>
    </row>
    <row r="279" spans="1:11" ht="34.9" customHeight="1" x14ac:dyDescent="0.25">
      <c r="A279" s="26" t="s">
        <v>280</v>
      </c>
      <c r="B279" s="8">
        <v>171</v>
      </c>
      <c r="C279" s="20" t="s">
        <v>31</v>
      </c>
      <c r="D279" s="20" t="s">
        <v>281</v>
      </c>
      <c r="E279" s="20"/>
      <c r="F279" s="20"/>
      <c r="G279" s="23">
        <f>G290+G280</f>
        <v>2710.1</v>
      </c>
      <c r="H279" s="28">
        <f>H290+H280</f>
        <v>1577.9</v>
      </c>
      <c r="I279" s="28">
        <f>I290+I280</f>
        <v>1577.9</v>
      </c>
    </row>
    <row r="280" spans="1:11" ht="54" customHeight="1" x14ac:dyDescent="0.25">
      <c r="A280" s="26" t="s">
        <v>740</v>
      </c>
      <c r="B280" s="8">
        <v>171</v>
      </c>
      <c r="C280" s="35" t="s">
        <v>31</v>
      </c>
      <c r="D280" s="35" t="s">
        <v>281</v>
      </c>
      <c r="E280" s="35" t="s">
        <v>115</v>
      </c>
      <c r="F280" s="35"/>
      <c r="G280" s="23">
        <f t="shared" ref="G280:I283" si="49">G281</f>
        <v>1740.1</v>
      </c>
      <c r="H280" s="23">
        <f t="shared" si="49"/>
        <v>1577.9</v>
      </c>
      <c r="I280" s="23">
        <f t="shared" si="49"/>
        <v>1577.9</v>
      </c>
    </row>
    <row r="281" spans="1:11" ht="47.25" x14ac:dyDescent="0.25">
      <c r="A281" s="26" t="s">
        <v>282</v>
      </c>
      <c r="B281" s="8">
        <v>171</v>
      </c>
      <c r="C281" s="35" t="s">
        <v>31</v>
      </c>
      <c r="D281" s="35" t="s">
        <v>281</v>
      </c>
      <c r="E281" s="35" t="s">
        <v>117</v>
      </c>
      <c r="F281" s="35"/>
      <c r="G281" s="23">
        <f>G282+G285</f>
        <v>1740.1</v>
      </c>
      <c r="H281" s="23">
        <f>H282+H285</f>
        <v>1577.9</v>
      </c>
      <c r="I281" s="23">
        <f>I282+I285</f>
        <v>1577.9</v>
      </c>
    </row>
    <row r="282" spans="1:11" ht="83.25" customHeight="1" x14ac:dyDescent="0.25">
      <c r="A282" s="26" t="s">
        <v>283</v>
      </c>
      <c r="B282" s="8">
        <v>171</v>
      </c>
      <c r="C282" s="35" t="s">
        <v>31</v>
      </c>
      <c r="D282" s="35" t="s">
        <v>281</v>
      </c>
      <c r="E282" s="35" t="s">
        <v>284</v>
      </c>
      <c r="F282" s="35"/>
      <c r="G282" s="23">
        <f>G283+G288</f>
        <v>1740.1</v>
      </c>
      <c r="H282" s="23">
        <f>H283+H288</f>
        <v>1577.9</v>
      </c>
      <c r="I282" s="23">
        <f>I283+I288</f>
        <v>1577.9</v>
      </c>
    </row>
    <row r="283" spans="1:11" ht="78.75" x14ac:dyDescent="0.25">
      <c r="A283" s="26" t="s">
        <v>285</v>
      </c>
      <c r="B283" s="8">
        <v>171</v>
      </c>
      <c r="C283" s="35" t="s">
        <v>31</v>
      </c>
      <c r="D283" s="35" t="s">
        <v>281</v>
      </c>
      <c r="E283" s="35" t="s">
        <v>286</v>
      </c>
      <c r="F283" s="35"/>
      <c r="G283" s="23">
        <f t="shared" si="49"/>
        <v>1011.8</v>
      </c>
      <c r="H283" s="23">
        <f t="shared" si="49"/>
        <v>849.6</v>
      </c>
      <c r="I283" s="23">
        <f t="shared" si="49"/>
        <v>849.6</v>
      </c>
    </row>
    <row r="284" spans="1:11" ht="66.75" customHeight="1" x14ac:dyDescent="0.25">
      <c r="A284" s="26" t="s">
        <v>287</v>
      </c>
      <c r="B284" s="8">
        <v>171</v>
      </c>
      <c r="C284" s="35" t="s">
        <v>31</v>
      </c>
      <c r="D284" s="35" t="s">
        <v>281</v>
      </c>
      <c r="E284" s="35" t="s">
        <v>286</v>
      </c>
      <c r="F284" s="35" t="s">
        <v>288</v>
      </c>
      <c r="G284" s="23">
        <v>1011.8</v>
      </c>
      <c r="H284" s="23">
        <v>849.6</v>
      </c>
      <c r="I284" s="23">
        <v>849.6</v>
      </c>
      <c r="J284" s="29"/>
      <c r="K284" s="2"/>
    </row>
    <row r="285" spans="1:11" ht="83.45" hidden="1" customHeight="1" x14ac:dyDescent="0.25">
      <c r="A285" s="26" t="s">
        <v>289</v>
      </c>
      <c r="B285" s="8">
        <v>171</v>
      </c>
      <c r="C285" s="35" t="s">
        <v>31</v>
      </c>
      <c r="D285" s="35" t="s">
        <v>281</v>
      </c>
      <c r="E285" s="35" t="s">
        <v>290</v>
      </c>
      <c r="F285" s="35"/>
      <c r="G285" s="23">
        <f t="shared" ref="G285:I286" si="50">G286</f>
        <v>0</v>
      </c>
      <c r="H285" s="23">
        <f t="shared" si="50"/>
        <v>0</v>
      </c>
      <c r="I285" s="23">
        <f t="shared" si="50"/>
        <v>0</v>
      </c>
      <c r="J285" s="30"/>
      <c r="K285" s="2"/>
    </row>
    <row r="286" spans="1:11" ht="66.75" hidden="1" customHeight="1" x14ac:dyDescent="0.25">
      <c r="A286" s="26" t="s">
        <v>291</v>
      </c>
      <c r="B286" s="8">
        <v>171</v>
      </c>
      <c r="C286" s="35" t="s">
        <v>31</v>
      </c>
      <c r="D286" s="35" t="s">
        <v>281</v>
      </c>
      <c r="E286" s="35" t="s">
        <v>292</v>
      </c>
      <c r="F286" s="35"/>
      <c r="G286" s="23">
        <f t="shared" si="50"/>
        <v>0</v>
      </c>
      <c r="H286" s="23">
        <f t="shared" si="50"/>
        <v>0</v>
      </c>
      <c r="I286" s="23">
        <f t="shared" si="50"/>
        <v>0</v>
      </c>
      <c r="J286" s="30"/>
      <c r="K286" s="2"/>
    </row>
    <row r="287" spans="1:11" ht="66.75" hidden="1" customHeight="1" x14ac:dyDescent="0.25">
      <c r="A287" s="26" t="s">
        <v>287</v>
      </c>
      <c r="B287" s="8">
        <v>171</v>
      </c>
      <c r="C287" s="35" t="s">
        <v>31</v>
      </c>
      <c r="D287" s="35" t="s">
        <v>281</v>
      </c>
      <c r="E287" s="35" t="s">
        <v>292</v>
      </c>
      <c r="F287" s="35" t="s">
        <v>288</v>
      </c>
      <c r="G287" s="23"/>
      <c r="H287" s="23"/>
      <c r="I287" s="23"/>
      <c r="J287" s="30"/>
      <c r="K287" s="2"/>
    </row>
    <row r="288" spans="1:11" ht="52.5" customHeight="1" x14ac:dyDescent="0.25">
      <c r="A288" s="26" t="s">
        <v>768</v>
      </c>
      <c r="B288" s="8">
        <v>171</v>
      </c>
      <c r="C288" s="35" t="s">
        <v>31</v>
      </c>
      <c r="D288" s="35" t="s">
        <v>281</v>
      </c>
      <c r="E288" s="35" t="s">
        <v>769</v>
      </c>
      <c r="F288" s="35"/>
      <c r="G288" s="23">
        <f>G289</f>
        <v>728.3</v>
      </c>
      <c r="H288" s="23">
        <f>H289</f>
        <v>728.3</v>
      </c>
      <c r="I288" s="23">
        <f>I289</f>
        <v>728.3</v>
      </c>
      <c r="J288" s="30"/>
      <c r="K288" s="2"/>
    </row>
    <row r="289" spans="1:11" ht="66.75" customHeight="1" x14ac:dyDescent="0.25">
      <c r="A289" s="26" t="s">
        <v>287</v>
      </c>
      <c r="B289" s="8">
        <v>171</v>
      </c>
      <c r="C289" s="35" t="s">
        <v>31</v>
      </c>
      <c r="D289" s="35" t="s">
        <v>281</v>
      </c>
      <c r="E289" s="35" t="s">
        <v>769</v>
      </c>
      <c r="F289" s="35" t="s">
        <v>288</v>
      </c>
      <c r="G289" s="23">
        <v>728.3</v>
      </c>
      <c r="H289" s="23">
        <v>728.3</v>
      </c>
      <c r="I289" s="23">
        <v>728.3</v>
      </c>
      <c r="J289" s="30"/>
      <c r="K289" s="2"/>
    </row>
    <row r="290" spans="1:11" ht="51" customHeight="1" x14ac:dyDescent="0.25">
      <c r="A290" s="26" t="s">
        <v>19</v>
      </c>
      <c r="B290" s="8">
        <v>171</v>
      </c>
      <c r="C290" s="20" t="s">
        <v>31</v>
      </c>
      <c r="D290" s="20" t="s">
        <v>281</v>
      </c>
      <c r="E290" s="20" t="s">
        <v>20</v>
      </c>
      <c r="F290" s="20"/>
      <c r="G290" s="23">
        <f t="shared" ref="G290:H292" si="51">G291</f>
        <v>970</v>
      </c>
      <c r="H290" s="28">
        <f t="shared" si="51"/>
        <v>0</v>
      </c>
      <c r="I290" s="28">
        <f t="shared" ref="I290:I292" si="52">I291</f>
        <v>0</v>
      </c>
    </row>
    <row r="291" spans="1:11" ht="51" customHeight="1" x14ac:dyDescent="0.25">
      <c r="A291" s="26" t="s">
        <v>47</v>
      </c>
      <c r="B291" s="8">
        <v>171</v>
      </c>
      <c r="C291" s="35" t="s">
        <v>31</v>
      </c>
      <c r="D291" s="35" t="s">
        <v>281</v>
      </c>
      <c r="E291" s="35" t="s">
        <v>22</v>
      </c>
      <c r="F291" s="20"/>
      <c r="G291" s="23">
        <f t="shared" si="51"/>
        <v>970</v>
      </c>
      <c r="H291" s="28">
        <f t="shared" si="51"/>
        <v>0</v>
      </c>
      <c r="I291" s="28">
        <f t="shared" si="52"/>
        <v>0</v>
      </c>
    </row>
    <row r="292" spans="1:11" ht="78.599999999999994" customHeight="1" x14ac:dyDescent="0.25">
      <c r="A292" s="24" t="s">
        <v>23</v>
      </c>
      <c r="B292" s="8">
        <v>171</v>
      </c>
      <c r="C292" s="35" t="s">
        <v>31</v>
      </c>
      <c r="D292" s="35" t="s">
        <v>281</v>
      </c>
      <c r="E292" s="35" t="s">
        <v>24</v>
      </c>
      <c r="F292" s="20"/>
      <c r="G292" s="23">
        <f t="shared" si="51"/>
        <v>970</v>
      </c>
      <c r="H292" s="28">
        <f t="shared" si="51"/>
        <v>0</v>
      </c>
      <c r="I292" s="28">
        <f t="shared" si="52"/>
        <v>0</v>
      </c>
    </row>
    <row r="293" spans="1:11" ht="39.6" customHeight="1" x14ac:dyDescent="0.25">
      <c r="A293" s="26" t="s">
        <v>293</v>
      </c>
      <c r="B293" s="8">
        <v>171</v>
      </c>
      <c r="C293" s="35" t="s">
        <v>31</v>
      </c>
      <c r="D293" s="35" t="s">
        <v>281</v>
      </c>
      <c r="E293" s="35" t="s">
        <v>294</v>
      </c>
      <c r="F293" s="35"/>
      <c r="G293" s="23">
        <f t="shared" ref="G293:I293" si="53">G294</f>
        <v>970</v>
      </c>
      <c r="H293" s="23">
        <f t="shared" si="53"/>
        <v>0</v>
      </c>
      <c r="I293" s="23">
        <f t="shared" si="53"/>
        <v>0</v>
      </c>
    </row>
    <row r="294" spans="1:11" ht="47.25" x14ac:dyDescent="0.25">
      <c r="A294" s="26" t="s">
        <v>45</v>
      </c>
      <c r="B294" s="8">
        <v>171</v>
      </c>
      <c r="C294" s="35" t="s">
        <v>31</v>
      </c>
      <c r="D294" s="35" t="s">
        <v>281</v>
      </c>
      <c r="E294" s="35" t="s">
        <v>294</v>
      </c>
      <c r="F294" s="35" t="s">
        <v>46</v>
      </c>
      <c r="G294" s="23">
        <v>970</v>
      </c>
      <c r="H294" s="23">
        <v>0</v>
      </c>
      <c r="I294" s="23">
        <v>0</v>
      </c>
    </row>
    <row r="295" spans="1:11" ht="16.149999999999999" customHeight="1" x14ac:dyDescent="0.25">
      <c r="A295" s="46" t="s">
        <v>295</v>
      </c>
      <c r="B295" s="8">
        <v>171</v>
      </c>
      <c r="C295" s="35" t="s">
        <v>72</v>
      </c>
      <c r="D295" s="35"/>
      <c r="E295" s="54"/>
      <c r="F295" s="35"/>
      <c r="G295" s="23">
        <f>G309+G296+G346</f>
        <v>155912.4</v>
      </c>
      <c r="H295" s="23">
        <f>H309+H296+H346</f>
        <v>4189.3</v>
      </c>
      <c r="I295" s="23">
        <f>I309+I296+I346</f>
        <v>14051.5</v>
      </c>
    </row>
    <row r="296" spans="1:11" ht="16.149999999999999" customHeight="1" x14ac:dyDescent="0.25">
      <c r="A296" s="46" t="s">
        <v>296</v>
      </c>
      <c r="B296" s="8">
        <v>171</v>
      </c>
      <c r="C296" s="35" t="s">
        <v>72</v>
      </c>
      <c r="D296" s="35" t="s">
        <v>16</v>
      </c>
      <c r="E296" s="54"/>
      <c r="F296" s="35"/>
      <c r="G296" s="23">
        <f>G305+G297</f>
        <v>64921.3</v>
      </c>
      <c r="H296" s="23">
        <f>H305+H297</f>
        <v>0</v>
      </c>
      <c r="I296" s="23">
        <f>I305+I297</f>
        <v>0</v>
      </c>
    </row>
    <row r="297" spans="1:11" ht="83.25" customHeight="1" x14ac:dyDescent="0.25">
      <c r="A297" s="26" t="s">
        <v>297</v>
      </c>
      <c r="B297" s="8">
        <v>171</v>
      </c>
      <c r="C297" s="35" t="s">
        <v>72</v>
      </c>
      <c r="D297" s="35" t="s">
        <v>16</v>
      </c>
      <c r="E297" s="54" t="s">
        <v>298</v>
      </c>
      <c r="F297" s="35"/>
      <c r="G297" s="23">
        <f t="shared" ref="G297:I298" si="54">G298</f>
        <v>63290.3</v>
      </c>
      <c r="H297" s="23">
        <f t="shared" si="54"/>
        <v>0</v>
      </c>
      <c r="I297" s="23">
        <f t="shared" si="54"/>
        <v>0</v>
      </c>
    </row>
    <row r="298" spans="1:11" ht="64.900000000000006" customHeight="1" x14ac:dyDescent="0.25">
      <c r="A298" s="24" t="s">
        <v>299</v>
      </c>
      <c r="B298" s="8">
        <v>171</v>
      </c>
      <c r="C298" s="35" t="s">
        <v>72</v>
      </c>
      <c r="D298" s="35" t="s">
        <v>16</v>
      </c>
      <c r="E298" s="54" t="s">
        <v>300</v>
      </c>
      <c r="F298" s="35"/>
      <c r="G298" s="23">
        <f t="shared" si="54"/>
        <v>63290.3</v>
      </c>
      <c r="H298" s="23">
        <f t="shared" si="54"/>
        <v>0</v>
      </c>
      <c r="I298" s="23">
        <f t="shared" si="54"/>
        <v>0</v>
      </c>
    </row>
    <row r="299" spans="1:11" ht="67.150000000000006" customHeight="1" x14ac:dyDescent="0.25">
      <c r="A299" s="26" t="s">
        <v>301</v>
      </c>
      <c r="B299" s="8">
        <v>171</v>
      </c>
      <c r="C299" s="35" t="s">
        <v>72</v>
      </c>
      <c r="D299" s="35" t="s">
        <v>16</v>
      </c>
      <c r="E299" s="54" t="s">
        <v>302</v>
      </c>
      <c r="F299" s="35"/>
      <c r="G299" s="23">
        <f>G302+G300</f>
        <v>63290.3</v>
      </c>
      <c r="H299" s="23">
        <f>H302+H300</f>
        <v>0</v>
      </c>
      <c r="I299" s="23">
        <f>I302+I300</f>
        <v>0</v>
      </c>
    </row>
    <row r="300" spans="1:11" ht="63" x14ac:dyDescent="0.25">
      <c r="A300" s="26" t="s">
        <v>757</v>
      </c>
      <c r="B300" s="8">
        <v>171</v>
      </c>
      <c r="C300" s="35" t="s">
        <v>72</v>
      </c>
      <c r="D300" s="35" t="s">
        <v>16</v>
      </c>
      <c r="E300" s="54" t="s">
        <v>303</v>
      </c>
      <c r="F300" s="35"/>
      <c r="G300" s="23">
        <f>G301</f>
        <v>23905.200000000001</v>
      </c>
      <c r="H300" s="23">
        <f>H301</f>
        <v>0</v>
      </c>
      <c r="I300" s="23">
        <f>I301</f>
        <v>0</v>
      </c>
    </row>
    <row r="301" spans="1:11" ht="15.75" x14ac:dyDescent="0.25">
      <c r="A301" s="31" t="s">
        <v>304</v>
      </c>
      <c r="B301" s="8">
        <v>171</v>
      </c>
      <c r="C301" s="35" t="s">
        <v>72</v>
      </c>
      <c r="D301" s="35" t="s">
        <v>16</v>
      </c>
      <c r="E301" s="54" t="s">
        <v>303</v>
      </c>
      <c r="F301" s="35" t="s">
        <v>305</v>
      </c>
      <c r="G301" s="23">
        <v>23905.200000000001</v>
      </c>
      <c r="H301" s="23">
        <v>0</v>
      </c>
      <c r="I301" s="23">
        <v>0</v>
      </c>
    </row>
    <row r="302" spans="1:11" ht="47.25" x14ac:dyDescent="0.25">
      <c r="A302" s="26" t="s">
        <v>758</v>
      </c>
      <c r="B302" s="8">
        <v>171</v>
      </c>
      <c r="C302" s="35" t="s">
        <v>72</v>
      </c>
      <c r="D302" s="35" t="s">
        <v>16</v>
      </c>
      <c r="E302" s="54" t="s">
        <v>306</v>
      </c>
      <c r="F302" s="35"/>
      <c r="G302" s="23">
        <f>G304+G303</f>
        <v>39385.1</v>
      </c>
      <c r="H302" s="23">
        <f t="shared" ref="H302:I302" si="55">H304+H303</f>
        <v>0</v>
      </c>
      <c r="I302" s="23">
        <f t="shared" si="55"/>
        <v>0</v>
      </c>
    </row>
    <row r="303" spans="1:11" ht="47.25" x14ac:dyDescent="0.25">
      <c r="A303" s="26" t="s">
        <v>45</v>
      </c>
      <c r="B303" s="8">
        <v>171</v>
      </c>
      <c r="C303" s="35" t="s">
        <v>72</v>
      </c>
      <c r="D303" s="35" t="s">
        <v>16</v>
      </c>
      <c r="E303" s="54" t="s">
        <v>306</v>
      </c>
      <c r="F303" s="35" t="s">
        <v>46</v>
      </c>
      <c r="G303" s="23">
        <v>1.2</v>
      </c>
      <c r="H303" s="23">
        <v>0</v>
      </c>
      <c r="I303" s="23">
        <v>0</v>
      </c>
    </row>
    <row r="304" spans="1:11" ht="15.75" x14ac:dyDescent="0.25">
      <c r="A304" s="31" t="s">
        <v>304</v>
      </c>
      <c r="B304" s="8">
        <v>171</v>
      </c>
      <c r="C304" s="35" t="s">
        <v>72</v>
      </c>
      <c r="D304" s="35" t="s">
        <v>16</v>
      </c>
      <c r="E304" s="54" t="s">
        <v>306</v>
      </c>
      <c r="F304" s="35" t="s">
        <v>305</v>
      </c>
      <c r="G304" s="23">
        <v>39383.9</v>
      </c>
      <c r="H304" s="23">
        <v>0</v>
      </c>
      <c r="I304" s="23">
        <v>0</v>
      </c>
      <c r="J304" s="55"/>
      <c r="K304" s="2"/>
    </row>
    <row r="305" spans="1:11" ht="47.25" x14ac:dyDescent="0.25">
      <c r="A305" s="26" t="s">
        <v>744</v>
      </c>
      <c r="B305" s="8">
        <v>171</v>
      </c>
      <c r="C305" s="35" t="s">
        <v>72</v>
      </c>
      <c r="D305" s="35" t="s">
        <v>16</v>
      </c>
      <c r="E305" s="54" t="s">
        <v>307</v>
      </c>
      <c r="F305" s="35"/>
      <c r="G305" s="23">
        <f t="shared" ref="G305:I307" si="56">G306</f>
        <v>1631</v>
      </c>
      <c r="H305" s="23">
        <f t="shared" si="56"/>
        <v>0</v>
      </c>
      <c r="I305" s="23">
        <f t="shared" si="56"/>
        <v>0</v>
      </c>
    </row>
    <row r="306" spans="1:11" ht="31.5" x14ac:dyDescent="0.25">
      <c r="A306" s="26" t="s">
        <v>308</v>
      </c>
      <c r="B306" s="8">
        <v>171</v>
      </c>
      <c r="C306" s="35" t="s">
        <v>72</v>
      </c>
      <c r="D306" s="35" t="s">
        <v>16</v>
      </c>
      <c r="E306" s="54" t="s">
        <v>309</v>
      </c>
      <c r="F306" s="35"/>
      <c r="G306" s="23">
        <f>G307</f>
        <v>1631</v>
      </c>
      <c r="H306" s="23">
        <f>H307</f>
        <v>0</v>
      </c>
      <c r="I306" s="23">
        <f>I307</f>
        <v>0</v>
      </c>
    </row>
    <row r="307" spans="1:11" ht="31.5" x14ac:dyDescent="0.25">
      <c r="A307" s="26" t="s">
        <v>310</v>
      </c>
      <c r="B307" s="8">
        <v>171</v>
      </c>
      <c r="C307" s="35" t="s">
        <v>72</v>
      </c>
      <c r="D307" s="35" t="s">
        <v>16</v>
      </c>
      <c r="E307" s="54" t="s">
        <v>311</v>
      </c>
      <c r="F307" s="35"/>
      <c r="G307" s="23">
        <f t="shared" si="56"/>
        <v>1631</v>
      </c>
      <c r="H307" s="23">
        <f t="shared" si="56"/>
        <v>0</v>
      </c>
      <c r="I307" s="23">
        <f t="shared" si="56"/>
        <v>0</v>
      </c>
    </row>
    <row r="308" spans="1:11" ht="47.25" x14ac:dyDescent="0.25">
      <c r="A308" s="26" t="s">
        <v>45</v>
      </c>
      <c r="B308" s="8">
        <v>171</v>
      </c>
      <c r="C308" s="35" t="s">
        <v>72</v>
      </c>
      <c r="D308" s="35" t="s">
        <v>16</v>
      </c>
      <c r="E308" s="54" t="s">
        <v>311</v>
      </c>
      <c r="F308" s="35" t="s">
        <v>46</v>
      </c>
      <c r="G308" s="23">
        <v>1631</v>
      </c>
      <c r="H308" s="23">
        <v>0</v>
      </c>
      <c r="I308" s="23">
        <v>0</v>
      </c>
    </row>
    <row r="309" spans="1:11" ht="17.45" customHeight="1" x14ac:dyDescent="0.25">
      <c r="A309" s="40" t="s">
        <v>312</v>
      </c>
      <c r="B309" s="8">
        <v>171</v>
      </c>
      <c r="C309" s="20" t="s">
        <v>72</v>
      </c>
      <c r="D309" s="20" t="s">
        <v>18</v>
      </c>
      <c r="E309" s="20"/>
      <c r="F309" s="20"/>
      <c r="G309" s="23">
        <f>G310+G342+G327+G338</f>
        <v>31910.7</v>
      </c>
      <c r="H309" s="28">
        <f>H310+H342+H327+H338</f>
        <v>0</v>
      </c>
      <c r="I309" s="28">
        <f>I310+I342+I327+I338</f>
        <v>0</v>
      </c>
    </row>
    <row r="310" spans="1:11" ht="64.5" customHeight="1" x14ac:dyDescent="0.25">
      <c r="A310" s="26" t="s">
        <v>313</v>
      </c>
      <c r="B310" s="8">
        <v>171</v>
      </c>
      <c r="C310" s="20" t="s">
        <v>72</v>
      </c>
      <c r="D310" s="20" t="s">
        <v>18</v>
      </c>
      <c r="E310" s="20" t="s">
        <v>314</v>
      </c>
      <c r="F310" s="20"/>
      <c r="G310" s="23">
        <f>G311</f>
        <v>10272.599999999999</v>
      </c>
      <c r="H310" s="28">
        <f t="shared" ref="H310:I310" si="57">H311</f>
        <v>0</v>
      </c>
      <c r="I310" s="28">
        <f t="shared" si="57"/>
        <v>0</v>
      </c>
    </row>
    <row r="311" spans="1:11" ht="21.6" customHeight="1" x14ac:dyDescent="0.25">
      <c r="A311" s="26" t="s">
        <v>315</v>
      </c>
      <c r="B311" s="8">
        <v>171</v>
      </c>
      <c r="C311" s="35" t="s">
        <v>72</v>
      </c>
      <c r="D311" s="35" t="s">
        <v>18</v>
      </c>
      <c r="E311" s="35" t="s">
        <v>316</v>
      </c>
      <c r="F311" s="35"/>
      <c r="G311" s="23">
        <f>G324+G312+G321</f>
        <v>10272.599999999999</v>
      </c>
      <c r="H311" s="28">
        <f>H324+H312+H321</f>
        <v>0</v>
      </c>
      <c r="I311" s="28">
        <f>I324+I312+I321</f>
        <v>0</v>
      </c>
    </row>
    <row r="312" spans="1:11" ht="36.6" customHeight="1" x14ac:dyDescent="0.25">
      <c r="A312" s="26" t="s">
        <v>317</v>
      </c>
      <c r="B312" s="8">
        <v>171</v>
      </c>
      <c r="C312" s="35" t="s">
        <v>72</v>
      </c>
      <c r="D312" s="35" t="s">
        <v>18</v>
      </c>
      <c r="E312" s="35" t="s">
        <v>318</v>
      </c>
      <c r="F312" s="35"/>
      <c r="G312" s="23">
        <f>G319+G317+G313</f>
        <v>9922.5999999999985</v>
      </c>
      <c r="H312" s="28">
        <f>H319+H317+H313</f>
        <v>0</v>
      </c>
      <c r="I312" s="28">
        <f>I319+I317+I313</f>
        <v>0</v>
      </c>
    </row>
    <row r="313" spans="1:11" ht="50.45" customHeight="1" x14ac:dyDescent="0.25">
      <c r="A313" s="26" t="s">
        <v>319</v>
      </c>
      <c r="B313" s="8">
        <v>171</v>
      </c>
      <c r="C313" s="35" t="s">
        <v>72</v>
      </c>
      <c r="D313" s="35" t="s">
        <v>18</v>
      </c>
      <c r="E313" s="35" t="s">
        <v>320</v>
      </c>
      <c r="F313" s="35"/>
      <c r="G313" s="23">
        <f>G315+G314+G316</f>
        <v>4969.2</v>
      </c>
      <c r="H313" s="28">
        <f t="shared" ref="H313:I313" si="58">H315+H314+H316</f>
        <v>0</v>
      </c>
      <c r="I313" s="28">
        <f t="shared" si="58"/>
        <v>0</v>
      </c>
    </row>
    <row r="314" spans="1:11" ht="16.149999999999999" hidden="1" customHeight="1" x14ac:dyDescent="0.25">
      <c r="A314" s="31" t="s">
        <v>304</v>
      </c>
      <c r="B314" s="8">
        <v>171</v>
      </c>
      <c r="C314" s="35" t="s">
        <v>72</v>
      </c>
      <c r="D314" s="35" t="s">
        <v>18</v>
      </c>
      <c r="E314" s="35" t="s">
        <v>320</v>
      </c>
      <c r="F314" s="35" t="s">
        <v>305</v>
      </c>
      <c r="G314" s="23"/>
      <c r="H314" s="28"/>
      <c r="I314" s="28"/>
    </row>
    <row r="315" spans="1:11" ht="48.6" customHeight="1" x14ac:dyDescent="0.25">
      <c r="A315" s="26" t="s">
        <v>45</v>
      </c>
      <c r="B315" s="8">
        <v>171</v>
      </c>
      <c r="C315" s="35" t="s">
        <v>72</v>
      </c>
      <c r="D315" s="35" t="s">
        <v>18</v>
      </c>
      <c r="E315" s="35" t="s">
        <v>320</v>
      </c>
      <c r="F315" s="35" t="s">
        <v>46</v>
      </c>
      <c r="G315" s="23">
        <v>4461.8</v>
      </c>
      <c r="H315" s="28">
        <v>0</v>
      </c>
      <c r="I315" s="28">
        <v>0</v>
      </c>
    </row>
    <row r="316" spans="1:11" ht="15.75" x14ac:dyDescent="0.25">
      <c r="A316" s="31" t="s">
        <v>304</v>
      </c>
      <c r="B316" s="8">
        <v>171</v>
      </c>
      <c r="C316" s="35" t="s">
        <v>72</v>
      </c>
      <c r="D316" s="35" t="s">
        <v>18</v>
      </c>
      <c r="E316" s="35" t="s">
        <v>320</v>
      </c>
      <c r="F316" s="35" t="s">
        <v>305</v>
      </c>
      <c r="G316" s="23">
        <v>507.4</v>
      </c>
      <c r="H316" s="28">
        <v>0</v>
      </c>
      <c r="I316" s="28">
        <v>0</v>
      </c>
    </row>
    <row r="317" spans="1:11" ht="17.45" customHeight="1" x14ac:dyDescent="0.25">
      <c r="A317" s="26" t="s">
        <v>211</v>
      </c>
      <c r="B317" s="8">
        <v>171</v>
      </c>
      <c r="C317" s="35" t="s">
        <v>72</v>
      </c>
      <c r="D317" s="35" t="s">
        <v>18</v>
      </c>
      <c r="E317" s="35" t="s">
        <v>321</v>
      </c>
      <c r="F317" s="35"/>
      <c r="G317" s="23">
        <f>G318</f>
        <v>720.2</v>
      </c>
      <c r="H317" s="28">
        <f>H318</f>
        <v>0</v>
      </c>
      <c r="I317" s="28">
        <f>I318</f>
        <v>0</v>
      </c>
    </row>
    <row r="318" spans="1:11" ht="50.45" customHeight="1" x14ac:dyDescent="0.25">
      <c r="A318" s="26" t="s">
        <v>45</v>
      </c>
      <c r="B318" s="8">
        <v>171</v>
      </c>
      <c r="C318" s="35" t="s">
        <v>72</v>
      </c>
      <c r="D318" s="35" t="s">
        <v>18</v>
      </c>
      <c r="E318" s="35" t="s">
        <v>321</v>
      </c>
      <c r="F318" s="35" t="s">
        <v>46</v>
      </c>
      <c r="G318" s="23">
        <v>720.2</v>
      </c>
      <c r="H318" s="28">
        <v>0</v>
      </c>
      <c r="I318" s="28">
        <v>0</v>
      </c>
    </row>
    <row r="319" spans="1:11" ht="34.15" customHeight="1" x14ac:dyDescent="0.25">
      <c r="A319" s="26" t="s">
        <v>322</v>
      </c>
      <c r="B319" s="8">
        <v>171</v>
      </c>
      <c r="C319" s="35" t="s">
        <v>72</v>
      </c>
      <c r="D319" s="35" t="s">
        <v>18</v>
      </c>
      <c r="E319" s="35" t="s">
        <v>323</v>
      </c>
      <c r="F319" s="35"/>
      <c r="G319" s="23">
        <f>G320</f>
        <v>4233.2</v>
      </c>
      <c r="H319" s="28">
        <f>H320</f>
        <v>0</v>
      </c>
      <c r="I319" s="28">
        <f>I320</f>
        <v>0</v>
      </c>
    </row>
    <row r="320" spans="1:11" ht="51" customHeight="1" x14ac:dyDescent="0.25">
      <c r="A320" s="26" t="s">
        <v>45</v>
      </c>
      <c r="B320" s="8">
        <v>171</v>
      </c>
      <c r="C320" s="35" t="s">
        <v>72</v>
      </c>
      <c r="D320" s="35" t="s">
        <v>18</v>
      </c>
      <c r="E320" s="35" t="s">
        <v>323</v>
      </c>
      <c r="F320" s="35" t="s">
        <v>46</v>
      </c>
      <c r="G320" s="23">
        <v>4233.2</v>
      </c>
      <c r="H320" s="28">
        <v>0</v>
      </c>
      <c r="I320" s="28">
        <v>0</v>
      </c>
      <c r="J320" s="55"/>
      <c r="K320" s="2"/>
    </row>
    <row r="321" spans="1:9" ht="33.6" customHeight="1" x14ac:dyDescent="0.25">
      <c r="A321" s="26" t="s">
        <v>324</v>
      </c>
      <c r="B321" s="8">
        <v>171</v>
      </c>
      <c r="C321" s="35" t="s">
        <v>72</v>
      </c>
      <c r="D321" s="35" t="s">
        <v>18</v>
      </c>
      <c r="E321" s="35" t="s">
        <v>325</v>
      </c>
      <c r="F321" s="35"/>
      <c r="G321" s="23">
        <f t="shared" ref="G321:I322" si="59">G322</f>
        <v>350</v>
      </c>
      <c r="H321" s="28">
        <f t="shared" si="59"/>
        <v>0</v>
      </c>
      <c r="I321" s="28">
        <f t="shared" si="59"/>
        <v>0</v>
      </c>
    </row>
    <row r="322" spans="1:9" ht="21" customHeight="1" x14ac:dyDescent="0.25">
      <c r="A322" s="26" t="s">
        <v>326</v>
      </c>
      <c r="B322" s="8">
        <v>171</v>
      </c>
      <c r="C322" s="35" t="s">
        <v>72</v>
      </c>
      <c r="D322" s="35" t="s">
        <v>18</v>
      </c>
      <c r="E322" s="35" t="s">
        <v>327</v>
      </c>
      <c r="F322" s="35"/>
      <c r="G322" s="23">
        <f t="shared" si="59"/>
        <v>350</v>
      </c>
      <c r="H322" s="28">
        <f t="shared" si="59"/>
        <v>0</v>
      </c>
      <c r="I322" s="28">
        <f t="shared" si="59"/>
        <v>0</v>
      </c>
    </row>
    <row r="323" spans="1:9" ht="65.25" customHeight="1" x14ac:dyDescent="0.25">
      <c r="A323" s="26" t="s">
        <v>328</v>
      </c>
      <c r="B323" s="8">
        <v>171</v>
      </c>
      <c r="C323" s="35" t="s">
        <v>72</v>
      </c>
      <c r="D323" s="35" t="s">
        <v>18</v>
      </c>
      <c r="E323" s="35" t="s">
        <v>327</v>
      </c>
      <c r="F323" s="35" t="s">
        <v>288</v>
      </c>
      <c r="G323" s="23">
        <v>350</v>
      </c>
      <c r="H323" s="28">
        <v>0</v>
      </c>
      <c r="I323" s="28">
        <v>0</v>
      </c>
    </row>
    <row r="324" spans="1:9" ht="31.5" hidden="1" x14ac:dyDescent="0.25">
      <c r="A324" s="26" t="s">
        <v>329</v>
      </c>
      <c r="B324" s="8">
        <v>171</v>
      </c>
      <c r="C324" s="20" t="s">
        <v>72</v>
      </c>
      <c r="D324" s="20" t="s">
        <v>18</v>
      </c>
      <c r="E324" s="38" t="s">
        <v>330</v>
      </c>
      <c r="F324" s="20"/>
      <c r="G324" s="23">
        <f t="shared" ref="G324:I325" si="60">G325</f>
        <v>0</v>
      </c>
      <c r="H324" s="23">
        <f t="shared" si="60"/>
        <v>0</v>
      </c>
      <c r="I324" s="23">
        <f t="shared" si="60"/>
        <v>0</v>
      </c>
    </row>
    <row r="325" spans="1:9" ht="49.9" hidden="1" customHeight="1" x14ac:dyDescent="0.25">
      <c r="A325" s="26" t="s">
        <v>331</v>
      </c>
      <c r="B325" s="8">
        <v>171</v>
      </c>
      <c r="C325" s="20" t="s">
        <v>72</v>
      </c>
      <c r="D325" s="20" t="s">
        <v>18</v>
      </c>
      <c r="E325" s="38" t="s">
        <v>332</v>
      </c>
      <c r="F325" s="20"/>
      <c r="G325" s="23">
        <f t="shared" si="60"/>
        <v>0</v>
      </c>
      <c r="H325" s="23">
        <f t="shared" si="60"/>
        <v>0</v>
      </c>
      <c r="I325" s="23">
        <f t="shared" si="60"/>
        <v>0</v>
      </c>
    </row>
    <row r="326" spans="1:9" ht="15.75" hidden="1" x14ac:dyDescent="0.25">
      <c r="A326" s="31" t="s">
        <v>304</v>
      </c>
      <c r="B326" s="8">
        <v>171</v>
      </c>
      <c r="C326" s="20" t="s">
        <v>72</v>
      </c>
      <c r="D326" s="20" t="s">
        <v>18</v>
      </c>
      <c r="E326" s="38" t="s">
        <v>332</v>
      </c>
      <c r="F326" s="20" t="s">
        <v>305</v>
      </c>
      <c r="G326" s="23"/>
      <c r="H326" s="23"/>
      <c r="I326" s="23"/>
    </row>
    <row r="327" spans="1:9" ht="51.75" customHeight="1" x14ac:dyDescent="0.25">
      <c r="A327" s="26" t="s">
        <v>333</v>
      </c>
      <c r="B327" s="8">
        <v>171</v>
      </c>
      <c r="C327" s="35" t="s">
        <v>72</v>
      </c>
      <c r="D327" s="35" t="s">
        <v>18</v>
      </c>
      <c r="E327" s="35" t="s">
        <v>334</v>
      </c>
      <c r="F327" s="20"/>
      <c r="G327" s="23">
        <f>G328</f>
        <v>21354.800000000003</v>
      </c>
      <c r="H327" s="23">
        <f>H328</f>
        <v>0</v>
      </c>
      <c r="I327" s="23">
        <f>I328</f>
        <v>0</v>
      </c>
    </row>
    <row r="328" spans="1:9" ht="52.15" customHeight="1" x14ac:dyDescent="0.25">
      <c r="A328" s="26" t="s">
        <v>335</v>
      </c>
      <c r="B328" s="8">
        <v>171</v>
      </c>
      <c r="C328" s="35" t="s">
        <v>72</v>
      </c>
      <c r="D328" s="35" t="s">
        <v>18</v>
      </c>
      <c r="E328" s="35" t="s">
        <v>336</v>
      </c>
      <c r="F328" s="20"/>
      <c r="G328" s="23">
        <f>G329+G335</f>
        <v>21354.800000000003</v>
      </c>
      <c r="H328" s="23">
        <f>H329+H335</f>
        <v>0</v>
      </c>
      <c r="I328" s="23">
        <f>I329+I335</f>
        <v>0</v>
      </c>
    </row>
    <row r="329" spans="1:9" ht="66" customHeight="1" x14ac:dyDescent="0.25">
      <c r="A329" s="26" t="s">
        <v>337</v>
      </c>
      <c r="B329" s="8">
        <v>171</v>
      </c>
      <c r="C329" s="35" t="s">
        <v>72</v>
      </c>
      <c r="D329" s="35" t="s">
        <v>18</v>
      </c>
      <c r="E329" s="35" t="s">
        <v>338</v>
      </c>
      <c r="F329" s="20"/>
      <c r="G329" s="23">
        <f>G333+G330</f>
        <v>20754.800000000003</v>
      </c>
      <c r="H329" s="23">
        <f>H333+H330</f>
        <v>0</v>
      </c>
      <c r="I329" s="23">
        <f>I333+I330</f>
        <v>0</v>
      </c>
    </row>
    <row r="330" spans="1:9" ht="37.9" customHeight="1" x14ac:dyDescent="0.25">
      <c r="A330" s="26" t="s">
        <v>339</v>
      </c>
      <c r="B330" s="8">
        <v>171</v>
      </c>
      <c r="C330" s="35" t="s">
        <v>72</v>
      </c>
      <c r="D330" s="35" t="s">
        <v>18</v>
      </c>
      <c r="E330" s="35" t="s">
        <v>340</v>
      </c>
      <c r="F330" s="20"/>
      <c r="G330" s="23">
        <f>G331+G332</f>
        <v>2977.8999999999996</v>
      </c>
      <c r="H330" s="23">
        <f>H331+H332</f>
        <v>0</v>
      </c>
      <c r="I330" s="23">
        <f>I331+I332</f>
        <v>0</v>
      </c>
    </row>
    <row r="331" spans="1:9" ht="55.9" customHeight="1" x14ac:dyDescent="0.25">
      <c r="A331" s="26" t="s">
        <v>45</v>
      </c>
      <c r="B331" s="8">
        <v>171</v>
      </c>
      <c r="C331" s="35" t="s">
        <v>72</v>
      </c>
      <c r="D331" s="35" t="s">
        <v>18</v>
      </c>
      <c r="E331" s="35" t="s">
        <v>340</v>
      </c>
      <c r="F331" s="20" t="s">
        <v>46</v>
      </c>
      <c r="G331" s="23">
        <v>2266.6</v>
      </c>
      <c r="H331" s="23">
        <v>0</v>
      </c>
      <c r="I331" s="23">
        <v>0</v>
      </c>
    </row>
    <row r="332" spans="1:9" ht="17.45" customHeight="1" x14ac:dyDescent="0.25">
      <c r="A332" s="31" t="s">
        <v>304</v>
      </c>
      <c r="B332" s="8">
        <v>171</v>
      </c>
      <c r="C332" s="35" t="s">
        <v>72</v>
      </c>
      <c r="D332" s="35" t="s">
        <v>18</v>
      </c>
      <c r="E332" s="35" t="s">
        <v>340</v>
      </c>
      <c r="F332" s="20" t="s">
        <v>305</v>
      </c>
      <c r="G332" s="23">
        <v>711.3</v>
      </c>
      <c r="H332" s="23">
        <v>0</v>
      </c>
      <c r="I332" s="23">
        <v>0</v>
      </c>
    </row>
    <row r="333" spans="1:9" ht="51.75" customHeight="1" x14ac:dyDescent="0.25">
      <c r="A333" s="26" t="s">
        <v>341</v>
      </c>
      <c r="B333" s="8">
        <v>171</v>
      </c>
      <c r="C333" s="35" t="s">
        <v>72</v>
      </c>
      <c r="D333" s="35" t="s">
        <v>18</v>
      </c>
      <c r="E333" s="35" t="s">
        <v>342</v>
      </c>
      <c r="F333" s="20"/>
      <c r="G333" s="23">
        <f>G334</f>
        <v>17776.900000000001</v>
      </c>
      <c r="H333" s="23">
        <f>H334</f>
        <v>0</v>
      </c>
      <c r="I333" s="23">
        <f>I334</f>
        <v>0</v>
      </c>
    </row>
    <row r="334" spans="1:9" ht="19.899999999999999" customHeight="1" x14ac:dyDescent="0.25">
      <c r="A334" s="31" t="s">
        <v>304</v>
      </c>
      <c r="B334" s="8">
        <v>171</v>
      </c>
      <c r="C334" s="35" t="s">
        <v>72</v>
      </c>
      <c r="D334" s="35" t="s">
        <v>18</v>
      </c>
      <c r="E334" s="35" t="s">
        <v>342</v>
      </c>
      <c r="F334" s="35" t="s">
        <v>305</v>
      </c>
      <c r="G334" s="23">
        <v>17776.900000000001</v>
      </c>
      <c r="H334" s="23">
        <v>0</v>
      </c>
      <c r="I334" s="23">
        <v>0</v>
      </c>
    </row>
    <row r="335" spans="1:9" ht="35.25" customHeight="1" x14ac:dyDescent="0.25">
      <c r="A335" s="26" t="s">
        <v>324</v>
      </c>
      <c r="B335" s="45">
        <v>171</v>
      </c>
      <c r="C335" s="35" t="s">
        <v>72</v>
      </c>
      <c r="D335" s="35" t="s">
        <v>18</v>
      </c>
      <c r="E335" s="35" t="s">
        <v>343</v>
      </c>
      <c r="F335" s="20"/>
      <c r="G335" s="23">
        <f t="shared" ref="G335:I336" si="61">G336</f>
        <v>600</v>
      </c>
      <c r="H335" s="23">
        <f t="shared" si="61"/>
        <v>0</v>
      </c>
      <c r="I335" s="23">
        <f t="shared" si="61"/>
        <v>0</v>
      </c>
    </row>
    <row r="336" spans="1:9" ht="20.25" customHeight="1" x14ac:dyDescent="0.25">
      <c r="A336" s="26" t="s">
        <v>326</v>
      </c>
      <c r="B336" s="45">
        <v>171</v>
      </c>
      <c r="C336" s="35" t="s">
        <v>72</v>
      </c>
      <c r="D336" s="35" t="s">
        <v>18</v>
      </c>
      <c r="E336" s="35" t="s">
        <v>344</v>
      </c>
      <c r="F336" s="20"/>
      <c r="G336" s="23">
        <f t="shared" si="61"/>
        <v>600</v>
      </c>
      <c r="H336" s="23">
        <f t="shared" si="61"/>
        <v>0</v>
      </c>
      <c r="I336" s="23">
        <f t="shared" si="61"/>
        <v>0</v>
      </c>
    </row>
    <row r="337" spans="1:9" ht="67.5" customHeight="1" x14ac:dyDescent="0.25">
      <c r="A337" s="26" t="s">
        <v>328</v>
      </c>
      <c r="B337" s="45">
        <v>171</v>
      </c>
      <c r="C337" s="35" t="s">
        <v>72</v>
      </c>
      <c r="D337" s="35" t="s">
        <v>18</v>
      </c>
      <c r="E337" s="35" t="s">
        <v>344</v>
      </c>
      <c r="F337" s="20" t="s">
        <v>288</v>
      </c>
      <c r="G337" s="23">
        <v>600</v>
      </c>
      <c r="H337" s="23">
        <v>0</v>
      </c>
      <c r="I337" s="23">
        <v>0</v>
      </c>
    </row>
    <row r="338" spans="1:9" ht="18.600000000000001" customHeight="1" x14ac:dyDescent="0.25">
      <c r="A338" s="40" t="s">
        <v>65</v>
      </c>
      <c r="B338" s="8">
        <v>171</v>
      </c>
      <c r="C338" s="35" t="s">
        <v>72</v>
      </c>
      <c r="D338" s="35" t="s">
        <v>18</v>
      </c>
      <c r="E338" s="38" t="s">
        <v>66</v>
      </c>
      <c r="F338" s="20"/>
      <c r="G338" s="23">
        <f t="shared" ref="G338:H340" si="62">G339</f>
        <v>283.3</v>
      </c>
      <c r="H338" s="23">
        <f t="shared" si="62"/>
        <v>0</v>
      </c>
      <c r="I338" s="23">
        <f t="shared" ref="I338:I340" si="63">I339</f>
        <v>0</v>
      </c>
    </row>
    <row r="339" spans="1:9" ht="21" customHeight="1" x14ac:dyDescent="0.25">
      <c r="A339" s="40" t="s">
        <v>67</v>
      </c>
      <c r="B339" s="8">
        <v>171</v>
      </c>
      <c r="C339" s="35" t="s">
        <v>72</v>
      </c>
      <c r="D339" s="35" t="s">
        <v>18</v>
      </c>
      <c r="E339" s="35" t="s">
        <v>68</v>
      </c>
      <c r="F339" s="20"/>
      <c r="G339" s="23">
        <f t="shared" si="62"/>
        <v>283.3</v>
      </c>
      <c r="H339" s="23">
        <f t="shared" si="62"/>
        <v>0</v>
      </c>
      <c r="I339" s="23">
        <f t="shared" si="63"/>
        <v>0</v>
      </c>
    </row>
    <row r="340" spans="1:9" ht="24.6" customHeight="1" x14ac:dyDescent="0.25">
      <c r="A340" s="40" t="s">
        <v>69</v>
      </c>
      <c r="B340" s="8">
        <v>171</v>
      </c>
      <c r="C340" s="35" t="s">
        <v>72</v>
      </c>
      <c r="D340" s="35" t="s">
        <v>18</v>
      </c>
      <c r="E340" s="35" t="s">
        <v>70</v>
      </c>
      <c r="F340" s="20"/>
      <c r="G340" s="23">
        <f t="shared" si="62"/>
        <v>283.3</v>
      </c>
      <c r="H340" s="23">
        <f t="shared" si="62"/>
        <v>0</v>
      </c>
      <c r="I340" s="23">
        <f t="shared" si="63"/>
        <v>0</v>
      </c>
    </row>
    <row r="341" spans="1:9" ht="45.6" customHeight="1" x14ac:dyDescent="0.25">
      <c r="A341" s="26" t="s">
        <v>45</v>
      </c>
      <c r="B341" s="8">
        <v>171</v>
      </c>
      <c r="C341" s="35" t="s">
        <v>72</v>
      </c>
      <c r="D341" s="35" t="s">
        <v>18</v>
      </c>
      <c r="E341" s="35" t="s">
        <v>70</v>
      </c>
      <c r="F341" s="20" t="s">
        <v>46</v>
      </c>
      <c r="G341" s="23">
        <v>283.3</v>
      </c>
      <c r="H341" s="23">
        <v>0</v>
      </c>
      <c r="I341" s="23">
        <v>0</v>
      </c>
    </row>
    <row r="342" spans="1:9" ht="36" hidden="1" customHeight="1" x14ac:dyDescent="0.25">
      <c r="A342" s="26" t="s">
        <v>345</v>
      </c>
      <c r="B342" s="8">
        <v>171</v>
      </c>
      <c r="C342" s="20" t="s">
        <v>72</v>
      </c>
      <c r="D342" s="20" t="s">
        <v>18</v>
      </c>
      <c r="E342" s="56" t="s">
        <v>346</v>
      </c>
      <c r="F342" s="20"/>
      <c r="G342" s="23">
        <f t="shared" ref="G342:H344" si="64">G343</f>
        <v>0</v>
      </c>
      <c r="H342" s="28">
        <f t="shared" si="64"/>
        <v>0</v>
      </c>
      <c r="I342" s="28">
        <f t="shared" ref="I342:I344" si="65">I343</f>
        <v>0</v>
      </c>
    </row>
    <row r="343" spans="1:9" ht="22.9" hidden="1" customHeight="1" x14ac:dyDescent="0.25">
      <c r="A343" s="26" t="s">
        <v>347</v>
      </c>
      <c r="B343" s="8">
        <v>171</v>
      </c>
      <c r="C343" s="35" t="s">
        <v>72</v>
      </c>
      <c r="D343" s="35" t="s">
        <v>18</v>
      </c>
      <c r="E343" s="56" t="s">
        <v>348</v>
      </c>
      <c r="F343" s="20"/>
      <c r="G343" s="23">
        <f t="shared" si="64"/>
        <v>0</v>
      </c>
      <c r="H343" s="28">
        <f t="shared" si="64"/>
        <v>0</v>
      </c>
      <c r="I343" s="28">
        <f t="shared" si="65"/>
        <v>0</v>
      </c>
    </row>
    <row r="344" spans="1:9" ht="31.5" hidden="1" x14ac:dyDescent="0.25">
      <c r="A344" s="26" t="s">
        <v>349</v>
      </c>
      <c r="B344" s="8">
        <v>171</v>
      </c>
      <c r="C344" s="35" t="s">
        <v>72</v>
      </c>
      <c r="D344" s="35" t="s">
        <v>18</v>
      </c>
      <c r="E344" s="56" t="s">
        <v>350</v>
      </c>
      <c r="F344" s="20"/>
      <c r="G344" s="23">
        <f t="shared" si="64"/>
        <v>0</v>
      </c>
      <c r="H344" s="28">
        <f t="shared" si="64"/>
        <v>0</v>
      </c>
      <c r="I344" s="28">
        <f t="shared" si="65"/>
        <v>0</v>
      </c>
    </row>
    <row r="345" spans="1:9" ht="47.25" hidden="1" x14ac:dyDescent="0.25">
      <c r="A345" s="26" t="s">
        <v>45</v>
      </c>
      <c r="B345" s="8">
        <v>171</v>
      </c>
      <c r="C345" s="35" t="s">
        <v>72</v>
      </c>
      <c r="D345" s="35" t="s">
        <v>18</v>
      </c>
      <c r="E345" s="56" t="s">
        <v>350</v>
      </c>
      <c r="F345" s="20" t="s">
        <v>46</v>
      </c>
      <c r="G345" s="23"/>
      <c r="H345" s="28"/>
      <c r="I345" s="28"/>
    </row>
    <row r="346" spans="1:9" ht="15.75" x14ac:dyDescent="0.25">
      <c r="A346" s="31" t="s">
        <v>351</v>
      </c>
      <c r="B346" s="8">
        <v>171</v>
      </c>
      <c r="C346" s="35" t="s">
        <v>72</v>
      </c>
      <c r="D346" s="35" t="s">
        <v>175</v>
      </c>
      <c r="E346" s="35"/>
      <c r="F346" s="35"/>
      <c r="G346" s="23">
        <f>G356+G347+G382</f>
        <v>59080.399999999994</v>
      </c>
      <c r="H346" s="57">
        <f>H356+H347+H382</f>
        <v>4189.3</v>
      </c>
      <c r="I346" s="57">
        <f>I356+I347+I382</f>
        <v>14051.5</v>
      </c>
    </row>
    <row r="347" spans="1:9" ht="47.25" x14ac:dyDescent="0.25">
      <c r="A347" s="26" t="s">
        <v>333</v>
      </c>
      <c r="B347" s="8">
        <v>171</v>
      </c>
      <c r="C347" s="35" t="s">
        <v>72</v>
      </c>
      <c r="D347" s="35" t="s">
        <v>175</v>
      </c>
      <c r="E347" s="35" t="s">
        <v>334</v>
      </c>
      <c r="F347" s="35"/>
      <c r="G347" s="23">
        <f t="shared" ref="G347:I348" si="66">G348</f>
        <v>13192.6</v>
      </c>
      <c r="H347" s="57">
        <f t="shared" si="66"/>
        <v>2144.9</v>
      </c>
      <c r="I347" s="57">
        <f t="shared" si="66"/>
        <v>10847</v>
      </c>
    </row>
    <row r="348" spans="1:9" ht="47.25" x14ac:dyDescent="0.25">
      <c r="A348" s="26" t="s">
        <v>335</v>
      </c>
      <c r="B348" s="8">
        <v>171</v>
      </c>
      <c r="C348" s="35" t="s">
        <v>72</v>
      </c>
      <c r="D348" s="35" t="s">
        <v>175</v>
      </c>
      <c r="E348" s="35" t="s">
        <v>336</v>
      </c>
      <c r="F348" s="35"/>
      <c r="G348" s="23">
        <f t="shared" si="66"/>
        <v>13192.6</v>
      </c>
      <c r="H348" s="57">
        <f t="shared" si="66"/>
        <v>2144.9</v>
      </c>
      <c r="I348" s="57">
        <f t="shared" si="66"/>
        <v>10847</v>
      </c>
    </row>
    <row r="349" spans="1:9" ht="17.45" customHeight="1" x14ac:dyDescent="0.25">
      <c r="A349" s="26" t="s">
        <v>352</v>
      </c>
      <c r="B349" s="8">
        <v>171</v>
      </c>
      <c r="C349" s="35" t="s">
        <v>72</v>
      </c>
      <c r="D349" s="35" t="s">
        <v>175</v>
      </c>
      <c r="E349" s="35" t="s">
        <v>353</v>
      </c>
      <c r="F349" s="35"/>
      <c r="G349" s="23">
        <f>G350+G352+G354</f>
        <v>13192.6</v>
      </c>
      <c r="H349" s="23">
        <f>H350+H352+H354</f>
        <v>2144.9</v>
      </c>
      <c r="I349" s="23">
        <f>I350+I352+I354</f>
        <v>10847</v>
      </c>
    </row>
    <row r="350" spans="1:9" ht="34.5" customHeight="1" x14ac:dyDescent="0.25">
      <c r="A350" s="26" t="s">
        <v>354</v>
      </c>
      <c r="B350" s="8">
        <v>171</v>
      </c>
      <c r="C350" s="35" t="s">
        <v>72</v>
      </c>
      <c r="D350" s="35" t="s">
        <v>175</v>
      </c>
      <c r="E350" s="35" t="s">
        <v>355</v>
      </c>
      <c r="F350" s="35"/>
      <c r="G350" s="23">
        <f>G351</f>
        <v>452.4</v>
      </c>
      <c r="H350" s="23">
        <f>H351</f>
        <v>0</v>
      </c>
      <c r="I350" s="23">
        <f>I351</f>
        <v>250</v>
      </c>
    </row>
    <row r="351" spans="1:9" ht="48" customHeight="1" x14ac:dyDescent="0.25">
      <c r="A351" s="26" t="s">
        <v>45</v>
      </c>
      <c r="B351" s="8">
        <v>171</v>
      </c>
      <c r="C351" s="35" t="s">
        <v>72</v>
      </c>
      <c r="D351" s="35" t="s">
        <v>175</v>
      </c>
      <c r="E351" s="35" t="s">
        <v>355</v>
      </c>
      <c r="F351" s="35" t="s">
        <v>46</v>
      </c>
      <c r="G351" s="23">
        <v>452.4</v>
      </c>
      <c r="H351" s="23">
        <v>0</v>
      </c>
      <c r="I351" s="23">
        <v>250</v>
      </c>
    </row>
    <row r="352" spans="1:9" ht="21" customHeight="1" x14ac:dyDescent="0.25">
      <c r="A352" s="26" t="s">
        <v>356</v>
      </c>
      <c r="B352" s="8">
        <v>171</v>
      </c>
      <c r="C352" s="35" t="s">
        <v>72</v>
      </c>
      <c r="D352" s="35" t="s">
        <v>175</v>
      </c>
      <c r="E352" s="35" t="s">
        <v>357</v>
      </c>
      <c r="F352" s="35"/>
      <c r="G352" s="23">
        <f>G353</f>
        <v>8452.1</v>
      </c>
      <c r="H352" s="23">
        <f>H353</f>
        <v>0</v>
      </c>
      <c r="I352" s="23">
        <f>I353</f>
        <v>8452.1</v>
      </c>
    </row>
    <row r="353" spans="1:9" ht="52.5" customHeight="1" x14ac:dyDescent="0.25">
      <c r="A353" s="26" t="s">
        <v>45</v>
      </c>
      <c r="B353" s="8">
        <v>171</v>
      </c>
      <c r="C353" s="35" t="s">
        <v>72</v>
      </c>
      <c r="D353" s="35" t="s">
        <v>175</v>
      </c>
      <c r="E353" s="35" t="s">
        <v>357</v>
      </c>
      <c r="F353" s="35" t="s">
        <v>46</v>
      </c>
      <c r="G353" s="23">
        <v>8452.1</v>
      </c>
      <c r="H353" s="23">
        <v>0</v>
      </c>
      <c r="I353" s="23">
        <v>8452.1</v>
      </c>
    </row>
    <row r="354" spans="1:9" ht="37.15" customHeight="1" x14ac:dyDescent="0.25">
      <c r="A354" s="26" t="s">
        <v>770</v>
      </c>
      <c r="B354" s="8">
        <v>171</v>
      </c>
      <c r="C354" s="35" t="s">
        <v>72</v>
      </c>
      <c r="D354" s="35" t="s">
        <v>175</v>
      </c>
      <c r="E354" s="35" t="s">
        <v>771</v>
      </c>
      <c r="F354" s="35"/>
      <c r="G354" s="23">
        <f>G355</f>
        <v>4288.1000000000004</v>
      </c>
      <c r="H354" s="23">
        <f>H355</f>
        <v>2144.9</v>
      </c>
      <c r="I354" s="23">
        <f>I355</f>
        <v>2144.9</v>
      </c>
    </row>
    <row r="355" spans="1:9" ht="52.5" customHeight="1" x14ac:dyDescent="0.25">
      <c r="A355" s="26" t="s">
        <v>45</v>
      </c>
      <c r="B355" s="8">
        <v>171</v>
      </c>
      <c r="C355" s="35" t="s">
        <v>72</v>
      </c>
      <c r="D355" s="35" t="s">
        <v>175</v>
      </c>
      <c r="E355" s="35" t="s">
        <v>771</v>
      </c>
      <c r="F355" s="35" t="s">
        <v>46</v>
      </c>
      <c r="G355" s="23">
        <v>4288.1000000000004</v>
      </c>
      <c r="H355" s="23">
        <v>2144.9</v>
      </c>
      <c r="I355" s="23">
        <v>2144.9</v>
      </c>
    </row>
    <row r="356" spans="1:9" ht="67.5" customHeight="1" x14ac:dyDescent="0.25">
      <c r="A356" s="26" t="s">
        <v>358</v>
      </c>
      <c r="B356" s="8">
        <v>171</v>
      </c>
      <c r="C356" s="35" t="s">
        <v>72</v>
      </c>
      <c r="D356" s="35" t="s">
        <v>175</v>
      </c>
      <c r="E356" s="35" t="s">
        <v>359</v>
      </c>
      <c r="F356" s="35"/>
      <c r="G356" s="23">
        <f>G357+G368</f>
        <v>45887.799999999996</v>
      </c>
      <c r="H356" s="57">
        <f>H357+H368</f>
        <v>2044.3999999999999</v>
      </c>
      <c r="I356" s="57">
        <f>I357+I368</f>
        <v>3204.5</v>
      </c>
    </row>
    <row r="357" spans="1:9" ht="54.75" customHeight="1" x14ac:dyDescent="0.25">
      <c r="A357" s="26" t="s">
        <v>360</v>
      </c>
      <c r="B357" s="8">
        <v>171</v>
      </c>
      <c r="C357" s="35" t="s">
        <v>72</v>
      </c>
      <c r="D357" s="35" t="s">
        <v>175</v>
      </c>
      <c r="E357" s="35" t="s">
        <v>361</v>
      </c>
      <c r="F357" s="35"/>
      <c r="G357" s="23">
        <f>G363+G358</f>
        <v>8190.7</v>
      </c>
      <c r="H357" s="57">
        <f>H363+H358</f>
        <v>0</v>
      </c>
      <c r="I357" s="57">
        <f>I363+I358</f>
        <v>0</v>
      </c>
    </row>
    <row r="358" spans="1:9" ht="34.5" customHeight="1" x14ac:dyDescent="0.25">
      <c r="A358" s="26" t="s">
        <v>773</v>
      </c>
      <c r="B358" s="8">
        <v>171</v>
      </c>
      <c r="C358" s="35" t="s">
        <v>72</v>
      </c>
      <c r="D358" s="35" t="s">
        <v>175</v>
      </c>
      <c r="E358" s="35" t="s">
        <v>772</v>
      </c>
      <c r="F358" s="35"/>
      <c r="G358" s="23">
        <f>G361+G359</f>
        <v>2296.3000000000002</v>
      </c>
      <c r="H358" s="57">
        <f t="shared" ref="H358:I358" si="67">H361+H359</f>
        <v>0</v>
      </c>
      <c r="I358" s="57">
        <f t="shared" si="67"/>
        <v>0</v>
      </c>
    </row>
    <row r="359" spans="1:9" ht="34.5" customHeight="1" x14ac:dyDescent="0.25">
      <c r="A359" s="26" t="s">
        <v>105</v>
      </c>
      <c r="B359" s="8">
        <v>171</v>
      </c>
      <c r="C359" s="35" t="s">
        <v>72</v>
      </c>
      <c r="D359" s="35" t="s">
        <v>175</v>
      </c>
      <c r="E359" s="35" t="s">
        <v>792</v>
      </c>
      <c r="F359" s="35"/>
      <c r="G359" s="23">
        <f>G360</f>
        <v>3.9</v>
      </c>
      <c r="H359" s="57">
        <f t="shared" ref="H359:I359" si="68">H360</f>
        <v>0</v>
      </c>
      <c r="I359" s="57">
        <f t="shared" si="68"/>
        <v>0</v>
      </c>
    </row>
    <row r="360" spans="1:9" ht="34.5" customHeight="1" x14ac:dyDescent="0.25">
      <c r="A360" s="26" t="s">
        <v>45</v>
      </c>
      <c r="B360" s="8">
        <v>171</v>
      </c>
      <c r="C360" s="35" t="s">
        <v>72</v>
      </c>
      <c r="D360" s="35" t="s">
        <v>175</v>
      </c>
      <c r="E360" s="35" t="s">
        <v>792</v>
      </c>
      <c r="F360" s="35" t="s">
        <v>46</v>
      </c>
      <c r="G360" s="23">
        <v>3.9</v>
      </c>
      <c r="H360" s="57">
        <v>0</v>
      </c>
      <c r="I360" s="57">
        <v>0</v>
      </c>
    </row>
    <row r="361" spans="1:9" ht="34.5" customHeight="1" x14ac:dyDescent="0.25">
      <c r="A361" s="26" t="s">
        <v>750</v>
      </c>
      <c r="B361" s="8">
        <v>171</v>
      </c>
      <c r="C361" s="35" t="s">
        <v>72</v>
      </c>
      <c r="D361" s="35" t="s">
        <v>175</v>
      </c>
      <c r="E361" s="35" t="s">
        <v>774</v>
      </c>
      <c r="F361" s="35"/>
      <c r="G361" s="23">
        <f t="shared" ref="G361:I361" si="69">G362</f>
        <v>2292.4</v>
      </c>
      <c r="H361" s="57">
        <f t="shared" si="69"/>
        <v>0</v>
      </c>
      <c r="I361" s="57">
        <f t="shared" si="69"/>
        <v>0</v>
      </c>
    </row>
    <row r="362" spans="1:9" ht="55.5" customHeight="1" x14ac:dyDescent="0.25">
      <c r="A362" s="26" t="s">
        <v>45</v>
      </c>
      <c r="B362" s="8">
        <v>171</v>
      </c>
      <c r="C362" s="35" t="s">
        <v>72</v>
      </c>
      <c r="D362" s="35" t="s">
        <v>175</v>
      </c>
      <c r="E362" s="35" t="s">
        <v>774</v>
      </c>
      <c r="F362" s="35" t="s">
        <v>46</v>
      </c>
      <c r="G362" s="23">
        <v>2292.4</v>
      </c>
      <c r="H362" s="57">
        <v>0</v>
      </c>
      <c r="I362" s="57">
        <v>0</v>
      </c>
    </row>
    <row r="363" spans="1:9" ht="47.25" x14ac:dyDescent="0.25">
      <c r="A363" s="26" t="s">
        <v>362</v>
      </c>
      <c r="B363" s="8">
        <v>171</v>
      </c>
      <c r="C363" s="35" t="s">
        <v>72</v>
      </c>
      <c r="D363" s="35" t="s">
        <v>175</v>
      </c>
      <c r="E363" s="35" t="s">
        <v>363</v>
      </c>
      <c r="F363" s="35"/>
      <c r="G363" s="23">
        <f>G364+G366</f>
        <v>5894.4</v>
      </c>
      <c r="H363" s="57">
        <f>H364+H366</f>
        <v>0</v>
      </c>
      <c r="I363" s="57">
        <f>I364+I366</f>
        <v>0</v>
      </c>
    </row>
    <row r="364" spans="1:9" ht="35.25" customHeight="1" x14ac:dyDescent="0.25">
      <c r="A364" s="26" t="s">
        <v>364</v>
      </c>
      <c r="B364" s="8">
        <v>171</v>
      </c>
      <c r="C364" s="35" t="s">
        <v>72</v>
      </c>
      <c r="D364" s="35" t="s">
        <v>175</v>
      </c>
      <c r="E364" s="35" t="s">
        <v>365</v>
      </c>
      <c r="F364" s="35"/>
      <c r="G364" s="23">
        <f>G365</f>
        <v>2627.9</v>
      </c>
      <c r="H364" s="57">
        <f>H365</f>
        <v>0</v>
      </c>
      <c r="I364" s="57">
        <f>I365</f>
        <v>0</v>
      </c>
    </row>
    <row r="365" spans="1:9" ht="47.25" x14ac:dyDescent="0.25">
      <c r="A365" s="26" t="s">
        <v>45</v>
      </c>
      <c r="B365" s="8">
        <v>171</v>
      </c>
      <c r="C365" s="35" t="s">
        <v>72</v>
      </c>
      <c r="D365" s="35" t="s">
        <v>175</v>
      </c>
      <c r="E365" s="35" t="s">
        <v>365</v>
      </c>
      <c r="F365" s="35" t="s">
        <v>46</v>
      </c>
      <c r="G365" s="23">
        <v>2627.9</v>
      </c>
      <c r="H365" s="23">
        <v>0</v>
      </c>
      <c r="I365" s="23">
        <v>0</v>
      </c>
    </row>
    <row r="366" spans="1:9" ht="36" customHeight="1" x14ac:dyDescent="0.25">
      <c r="A366" s="26" t="s">
        <v>366</v>
      </c>
      <c r="B366" s="8">
        <v>171</v>
      </c>
      <c r="C366" s="35" t="s">
        <v>72</v>
      </c>
      <c r="D366" s="35" t="s">
        <v>175</v>
      </c>
      <c r="E366" s="35" t="s">
        <v>367</v>
      </c>
      <c r="F366" s="35"/>
      <c r="G366" s="23">
        <f>G367</f>
        <v>3266.5</v>
      </c>
      <c r="H366" s="23">
        <f>H367</f>
        <v>0</v>
      </c>
      <c r="I366" s="23">
        <f>I367</f>
        <v>0</v>
      </c>
    </row>
    <row r="367" spans="1:9" ht="47.25" x14ac:dyDescent="0.25">
      <c r="A367" s="26" t="s">
        <v>45</v>
      </c>
      <c r="B367" s="8">
        <v>171</v>
      </c>
      <c r="C367" s="35" t="s">
        <v>72</v>
      </c>
      <c r="D367" s="35" t="s">
        <v>175</v>
      </c>
      <c r="E367" s="35" t="s">
        <v>367</v>
      </c>
      <c r="F367" s="35" t="s">
        <v>46</v>
      </c>
      <c r="G367" s="23">
        <v>3266.5</v>
      </c>
      <c r="H367" s="23">
        <v>0</v>
      </c>
      <c r="I367" s="23">
        <v>0</v>
      </c>
    </row>
    <row r="368" spans="1:9" ht="48.6" customHeight="1" x14ac:dyDescent="0.25">
      <c r="A368" s="26" t="s">
        <v>368</v>
      </c>
      <c r="B368" s="8">
        <v>171</v>
      </c>
      <c r="C368" s="35" t="s">
        <v>72</v>
      </c>
      <c r="D368" s="35" t="s">
        <v>175</v>
      </c>
      <c r="E368" s="35" t="s">
        <v>369</v>
      </c>
      <c r="F368" s="35"/>
      <c r="G368" s="23">
        <f>G369+G372+G375</f>
        <v>37697.1</v>
      </c>
      <c r="H368" s="23">
        <f>H369+H372+H375</f>
        <v>2044.3999999999999</v>
      </c>
      <c r="I368" s="23">
        <f>I369+I372+I375</f>
        <v>3204.5</v>
      </c>
    </row>
    <row r="369" spans="1:9" ht="16.149999999999999" customHeight="1" x14ac:dyDescent="0.25">
      <c r="A369" s="26" t="s">
        <v>370</v>
      </c>
      <c r="B369" s="8">
        <v>171</v>
      </c>
      <c r="C369" s="35" t="s">
        <v>72</v>
      </c>
      <c r="D369" s="35" t="s">
        <v>175</v>
      </c>
      <c r="E369" s="35" t="s">
        <v>371</v>
      </c>
      <c r="F369" s="35"/>
      <c r="G369" s="23">
        <f t="shared" ref="G369:I370" si="70">G370</f>
        <v>51.6</v>
      </c>
      <c r="H369" s="23">
        <f t="shared" si="70"/>
        <v>0</v>
      </c>
      <c r="I369" s="23">
        <f t="shared" si="70"/>
        <v>50</v>
      </c>
    </row>
    <row r="370" spans="1:9" ht="31.5" x14ac:dyDescent="0.25">
      <c r="A370" s="26" t="s">
        <v>372</v>
      </c>
      <c r="B370" s="8">
        <v>171</v>
      </c>
      <c r="C370" s="35" t="s">
        <v>72</v>
      </c>
      <c r="D370" s="35" t="s">
        <v>175</v>
      </c>
      <c r="E370" s="35" t="s">
        <v>373</v>
      </c>
      <c r="F370" s="35"/>
      <c r="G370" s="23">
        <f t="shared" si="70"/>
        <v>51.6</v>
      </c>
      <c r="H370" s="23">
        <f t="shared" si="70"/>
        <v>0</v>
      </c>
      <c r="I370" s="23">
        <f t="shared" si="70"/>
        <v>50</v>
      </c>
    </row>
    <row r="371" spans="1:9" ht="47.25" x14ac:dyDescent="0.25">
      <c r="A371" s="26" t="s">
        <v>45</v>
      </c>
      <c r="B371" s="8">
        <v>171</v>
      </c>
      <c r="C371" s="35" t="s">
        <v>72</v>
      </c>
      <c r="D371" s="35" t="s">
        <v>175</v>
      </c>
      <c r="E371" s="35" t="s">
        <v>373</v>
      </c>
      <c r="F371" s="35" t="s">
        <v>46</v>
      </c>
      <c r="G371" s="23">
        <v>51.6</v>
      </c>
      <c r="H371" s="23">
        <v>0</v>
      </c>
      <c r="I371" s="23">
        <v>50</v>
      </c>
    </row>
    <row r="372" spans="1:9" ht="31.5" x14ac:dyDescent="0.25">
      <c r="A372" s="26" t="s">
        <v>374</v>
      </c>
      <c r="B372" s="8">
        <v>171</v>
      </c>
      <c r="C372" s="35" t="s">
        <v>72</v>
      </c>
      <c r="D372" s="35" t="s">
        <v>175</v>
      </c>
      <c r="E372" s="35" t="s">
        <v>375</v>
      </c>
      <c r="F372" s="35"/>
      <c r="G372" s="23">
        <f t="shared" ref="G372:I373" si="71">G373</f>
        <v>2124.5</v>
      </c>
      <c r="H372" s="23">
        <f t="shared" si="71"/>
        <v>322.8</v>
      </c>
      <c r="I372" s="23">
        <f t="shared" si="71"/>
        <v>1000</v>
      </c>
    </row>
    <row r="373" spans="1:9" ht="31.5" x14ac:dyDescent="0.25">
      <c r="A373" s="26" t="s">
        <v>372</v>
      </c>
      <c r="B373" s="8">
        <v>171</v>
      </c>
      <c r="C373" s="35" t="s">
        <v>72</v>
      </c>
      <c r="D373" s="35" t="s">
        <v>175</v>
      </c>
      <c r="E373" s="35" t="s">
        <v>376</v>
      </c>
      <c r="F373" s="35"/>
      <c r="G373" s="23">
        <f t="shared" si="71"/>
        <v>2124.5</v>
      </c>
      <c r="H373" s="23">
        <f t="shared" si="71"/>
        <v>322.8</v>
      </c>
      <c r="I373" s="23">
        <f t="shared" si="71"/>
        <v>1000</v>
      </c>
    </row>
    <row r="374" spans="1:9" ht="47.25" x14ac:dyDescent="0.25">
      <c r="A374" s="26" t="s">
        <v>45</v>
      </c>
      <c r="B374" s="8">
        <v>171</v>
      </c>
      <c r="C374" s="35" t="s">
        <v>72</v>
      </c>
      <c r="D374" s="35" t="s">
        <v>175</v>
      </c>
      <c r="E374" s="35" t="s">
        <v>376</v>
      </c>
      <c r="F374" s="35" t="s">
        <v>46</v>
      </c>
      <c r="G374" s="23">
        <v>2124.5</v>
      </c>
      <c r="H374" s="23">
        <v>322.8</v>
      </c>
      <c r="I374" s="23">
        <v>1000</v>
      </c>
    </row>
    <row r="375" spans="1:9" ht="16.149999999999999" customHeight="1" x14ac:dyDescent="0.25">
      <c r="A375" s="26" t="s">
        <v>377</v>
      </c>
      <c r="B375" s="8">
        <v>171</v>
      </c>
      <c r="C375" s="35" t="s">
        <v>72</v>
      </c>
      <c r="D375" s="35" t="s">
        <v>175</v>
      </c>
      <c r="E375" s="35" t="s">
        <v>378</v>
      </c>
      <c r="F375" s="35"/>
      <c r="G375" s="23">
        <f>G376+G378+G380+G386</f>
        <v>35521</v>
      </c>
      <c r="H375" s="23">
        <f>H376+H378+H380+H386</f>
        <v>1721.6</v>
      </c>
      <c r="I375" s="23">
        <f>I376+I378+I380+I386</f>
        <v>2154.5</v>
      </c>
    </row>
    <row r="376" spans="1:9" ht="31.5" x14ac:dyDescent="0.25">
      <c r="A376" s="26" t="s">
        <v>372</v>
      </c>
      <c r="B376" s="8">
        <v>171</v>
      </c>
      <c r="C376" s="35" t="s">
        <v>72</v>
      </c>
      <c r="D376" s="35" t="s">
        <v>175</v>
      </c>
      <c r="E376" s="35" t="s">
        <v>379</v>
      </c>
      <c r="F376" s="35"/>
      <c r="G376" s="23">
        <f>G377</f>
        <v>16630.900000000001</v>
      </c>
      <c r="H376" s="23">
        <f>H377</f>
        <v>1000</v>
      </c>
      <c r="I376" s="23">
        <f>I377</f>
        <v>1639</v>
      </c>
    </row>
    <row r="377" spans="1:9" ht="47.25" x14ac:dyDescent="0.25">
      <c r="A377" s="26" t="s">
        <v>45</v>
      </c>
      <c r="B377" s="8">
        <v>171</v>
      </c>
      <c r="C377" s="35" t="s">
        <v>72</v>
      </c>
      <c r="D377" s="35" t="s">
        <v>175</v>
      </c>
      <c r="E377" s="35" t="s">
        <v>379</v>
      </c>
      <c r="F377" s="35" t="s">
        <v>46</v>
      </c>
      <c r="G377" s="23">
        <v>16630.900000000001</v>
      </c>
      <c r="H377" s="23">
        <v>1000</v>
      </c>
      <c r="I377" s="23">
        <v>1639</v>
      </c>
    </row>
    <row r="378" spans="1:9" ht="31.5" x14ac:dyDescent="0.25">
      <c r="A378" s="26" t="s">
        <v>211</v>
      </c>
      <c r="B378" s="8">
        <v>171</v>
      </c>
      <c r="C378" s="35" t="s">
        <v>72</v>
      </c>
      <c r="D378" s="35" t="s">
        <v>175</v>
      </c>
      <c r="E378" s="35" t="s">
        <v>380</v>
      </c>
      <c r="F378" s="35"/>
      <c r="G378" s="23">
        <f>G379</f>
        <v>3590.4</v>
      </c>
      <c r="H378" s="23">
        <f>H379</f>
        <v>0</v>
      </c>
      <c r="I378" s="23">
        <f>I379</f>
        <v>0</v>
      </c>
    </row>
    <row r="379" spans="1:9" ht="47.25" x14ac:dyDescent="0.25">
      <c r="A379" s="26" t="s">
        <v>45</v>
      </c>
      <c r="B379" s="8">
        <v>171</v>
      </c>
      <c r="C379" s="35" t="s">
        <v>72</v>
      </c>
      <c r="D379" s="35" t="s">
        <v>175</v>
      </c>
      <c r="E379" s="35" t="s">
        <v>380</v>
      </c>
      <c r="F379" s="35" t="s">
        <v>46</v>
      </c>
      <c r="G379" s="23">
        <v>3590.4</v>
      </c>
      <c r="H379" s="23">
        <v>0</v>
      </c>
      <c r="I379" s="23">
        <v>0</v>
      </c>
    </row>
    <row r="380" spans="1:9" ht="31.5" x14ac:dyDescent="0.25">
      <c r="A380" s="26" t="s">
        <v>322</v>
      </c>
      <c r="B380" s="8">
        <v>171</v>
      </c>
      <c r="C380" s="35" t="s">
        <v>72</v>
      </c>
      <c r="D380" s="35" t="s">
        <v>175</v>
      </c>
      <c r="E380" s="35" t="s">
        <v>381</v>
      </c>
      <c r="F380" s="35"/>
      <c r="G380" s="23">
        <f>G381</f>
        <v>14629.6</v>
      </c>
      <c r="H380" s="23">
        <f>H381</f>
        <v>0</v>
      </c>
      <c r="I380" s="23">
        <f>I381</f>
        <v>0</v>
      </c>
    </row>
    <row r="381" spans="1:9" ht="47.25" x14ac:dyDescent="0.25">
      <c r="A381" s="26" t="s">
        <v>45</v>
      </c>
      <c r="B381" s="8">
        <v>171</v>
      </c>
      <c r="C381" s="35" t="s">
        <v>72</v>
      </c>
      <c r="D381" s="35" t="s">
        <v>175</v>
      </c>
      <c r="E381" s="35" t="s">
        <v>381</v>
      </c>
      <c r="F381" s="35" t="s">
        <v>46</v>
      </c>
      <c r="G381" s="23">
        <v>14629.6</v>
      </c>
      <c r="H381" s="23">
        <v>0</v>
      </c>
      <c r="I381" s="23">
        <v>0</v>
      </c>
    </row>
    <row r="382" spans="1:9" ht="31.5" hidden="1" x14ac:dyDescent="0.25">
      <c r="A382" s="26" t="s">
        <v>345</v>
      </c>
      <c r="B382" s="8">
        <v>171</v>
      </c>
      <c r="C382" s="20" t="s">
        <v>72</v>
      </c>
      <c r="D382" s="20" t="s">
        <v>175</v>
      </c>
      <c r="E382" s="35" t="s">
        <v>346</v>
      </c>
      <c r="F382" s="35"/>
      <c r="G382" s="23">
        <f t="shared" ref="G382:H384" si="72">G383</f>
        <v>0</v>
      </c>
      <c r="H382" s="23">
        <f t="shared" si="72"/>
        <v>0</v>
      </c>
      <c r="I382" s="23">
        <f t="shared" ref="I382:I384" si="73">I383</f>
        <v>0</v>
      </c>
    </row>
    <row r="383" spans="1:9" ht="31.5" hidden="1" x14ac:dyDescent="0.25">
      <c r="A383" s="26" t="s">
        <v>347</v>
      </c>
      <c r="B383" s="8">
        <v>171</v>
      </c>
      <c r="C383" s="35" t="s">
        <v>72</v>
      </c>
      <c r="D383" s="35" t="s">
        <v>175</v>
      </c>
      <c r="E383" s="35" t="s">
        <v>348</v>
      </c>
      <c r="F383" s="35"/>
      <c r="G383" s="23">
        <f t="shared" si="72"/>
        <v>0</v>
      </c>
      <c r="H383" s="23">
        <f t="shared" si="72"/>
        <v>0</v>
      </c>
      <c r="I383" s="23">
        <f t="shared" si="73"/>
        <v>0</v>
      </c>
    </row>
    <row r="384" spans="1:9" ht="31.5" hidden="1" x14ac:dyDescent="0.25">
      <c r="A384" s="26" t="s">
        <v>349</v>
      </c>
      <c r="B384" s="8">
        <v>171</v>
      </c>
      <c r="C384" s="35" t="s">
        <v>72</v>
      </c>
      <c r="D384" s="35" t="s">
        <v>175</v>
      </c>
      <c r="E384" s="35" t="s">
        <v>350</v>
      </c>
      <c r="F384" s="35"/>
      <c r="G384" s="23">
        <f t="shared" si="72"/>
        <v>0</v>
      </c>
      <c r="H384" s="23">
        <f t="shared" si="72"/>
        <v>0</v>
      </c>
      <c r="I384" s="23">
        <f t="shared" si="73"/>
        <v>0</v>
      </c>
    </row>
    <row r="385" spans="1:11" ht="47.25" hidden="1" x14ac:dyDescent="0.25">
      <c r="A385" s="26" t="s">
        <v>45</v>
      </c>
      <c r="B385" s="8">
        <v>171</v>
      </c>
      <c r="C385" s="35" t="s">
        <v>72</v>
      </c>
      <c r="D385" s="35" t="s">
        <v>175</v>
      </c>
      <c r="E385" s="35" t="s">
        <v>350</v>
      </c>
      <c r="F385" s="35" t="s">
        <v>46</v>
      </c>
      <c r="G385" s="23"/>
      <c r="H385" s="23"/>
      <c r="I385" s="23"/>
    </row>
    <row r="386" spans="1:11" ht="31.5" x14ac:dyDescent="0.25">
      <c r="A386" s="26" t="s">
        <v>775</v>
      </c>
      <c r="B386" s="8">
        <v>171</v>
      </c>
      <c r="C386" s="35" t="s">
        <v>72</v>
      </c>
      <c r="D386" s="35" t="s">
        <v>175</v>
      </c>
      <c r="E386" s="35" t="s">
        <v>776</v>
      </c>
      <c r="F386" s="35"/>
      <c r="G386" s="23">
        <f>G387</f>
        <v>670.1</v>
      </c>
      <c r="H386" s="23">
        <f>H387</f>
        <v>721.6</v>
      </c>
      <c r="I386" s="23">
        <f>I387</f>
        <v>515.5</v>
      </c>
    </row>
    <row r="387" spans="1:11" ht="47.25" x14ac:dyDescent="0.25">
      <c r="A387" s="26" t="s">
        <v>45</v>
      </c>
      <c r="B387" s="8">
        <v>171</v>
      </c>
      <c r="C387" s="35" t="s">
        <v>72</v>
      </c>
      <c r="D387" s="35" t="s">
        <v>175</v>
      </c>
      <c r="E387" s="35" t="s">
        <v>776</v>
      </c>
      <c r="F387" s="35" t="s">
        <v>46</v>
      </c>
      <c r="G387" s="23">
        <v>670.1</v>
      </c>
      <c r="H387" s="23">
        <v>721.6</v>
      </c>
      <c r="I387" s="23">
        <v>515.5</v>
      </c>
    </row>
    <row r="388" spans="1:11" ht="15.75" x14ac:dyDescent="0.25">
      <c r="A388" s="40" t="s">
        <v>382</v>
      </c>
      <c r="B388" s="8">
        <v>171</v>
      </c>
      <c r="C388" s="20" t="s">
        <v>383</v>
      </c>
      <c r="D388" s="20"/>
      <c r="E388" s="20"/>
      <c r="F388" s="20"/>
      <c r="G388" s="23">
        <f t="shared" ref="G388:I390" si="74">G389</f>
        <v>18813.5</v>
      </c>
      <c r="H388" s="28">
        <f t="shared" si="74"/>
        <v>0</v>
      </c>
      <c r="I388" s="28">
        <f t="shared" si="74"/>
        <v>0</v>
      </c>
    </row>
    <row r="389" spans="1:11" ht="15.75" x14ac:dyDescent="0.25">
      <c r="A389" s="40" t="s">
        <v>384</v>
      </c>
      <c r="B389" s="8">
        <v>171</v>
      </c>
      <c r="C389" s="20" t="s">
        <v>383</v>
      </c>
      <c r="D389" s="20" t="s">
        <v>72</v>
      </c>
      <c r="E389" s="20"/>
      <c r="F389" s="20"/>
      <c r="G389" s="23">
        <f t="shared" si="74"/>
        <v>18813.5</v>
      </c>
      <c r="H389" s="28">
        <f t="shared" si="74"/>
        <v>0</v>
      </c>
      <c r="I389" s="28">
        <f t="shared" si="74"/>
        <v>0</v>
      </c>
    </row>
    <row r="390" spans="1:11" ht="47.25" x14ac:dyDescent="0.25">
      <c r="A390" s="26" t="s">
        <v>32</v>
      </c>
      <c r="B390" s="8">
        <v>171</v>
      </c>
      <c r="C390" s="35" t="s">
        <v>383</v>
      </c>
      <c r="D390" s="35" t="s">
        <v>72</v>
      </c>
      <c r="E390" s="20" t="s">
        <v>33</v>
      </c>
      <c r="F390" s="20"/>
      <c r="G390" s="23">
        <f t="shared" si="74"/>
        <v>18813.5</v>
      </c>
      <c r="H390" s="28">
        <f t="shared" si="74"/>
        <v>0</v>
      </c>
      <c r="I390" s="28">
        <f t="shared" si="74"/>
        <v>0</v>
      </c>
    </row>
    <row r="391" spans="1:11" ht="31.5" x14ac:dyDescent="0.25">
      <c r="A391" s="26" t="s">
        <v>34</v>
      </c>
      <c r="B391" s="8">
        <v>171</v>
      </c>
      <c r="C391" s="20" t="s">
        <v>383</v>
      </c>
      <c r="D391" s="20" t="s">
        <v>72</v>
      </c>
      <c r="E391" s="20" t="s">
        <v>35</v>
      </c>
      <c r="F391" s="20"/>
      <c r="G391" s="23">
        <f>G395+G405+G392+G402</f>
        <v>18813.5</v>
      </c>
      <c r="H391" s="28">
        <f>H395+H405+H392+H402</f>
        <v>0</v>
      </c>
      <c r="I391" s="28">
        <f>I395+I405+I392+I402</f>
        <v>0</v>
      </c>
    </row>
    <row r="392" spans="1:11" ht="31.5" x14ac:dyDescent="0.25">
      <c r="A392" s="26" t="s">
        <v>36</v>
      </c>
      <c r="B392" s="8">
        <v>171</v>
      </c>
      <c r="C392" s="20" t="s">
        <v>383</v>
      </c>
      <c r="D392" s="20" t="s">
        <v>72</v>
      </c>
      <c r="E392" s="20" t="s">
        <v>37</v>
      </c>
      <c r="F392" s="20"/>
      <c r="G392" s="23">
        <f t="shared" ref="G392:I393" si="75">G393</f>
        <v>755.8</v>
      </c>
      <c r="H392" s="28">
        <f t="shared" si="75"/>
        <v>0</v>
      </c>
      <c r="I392" s="28">
        <f t="shared" si="75"/>
        <v>0</v>
      </c>
    </row>
    <row r="393" spans="1:11" ht="31.5" x14ac:dyDescent="0.25">
      <c r="A393" s="26" t="s">
        <v>38</v>
      </c>
      <c r="B393" s="8">
        <v>171</v>
      </c>
      <c r="C393" s="20" t="s">
        <v>383</v>
      </c>
      <c r="D393" s="20" t="s">
        <v>72</v>
      </c>
      <c r="E393" s="20" t="s">
        <v>39</v>
      </c>
      <c r="F393" s="20"/>
      <c r="G393" s="23">
        <f t="shared" si="75"/>
        <v>755.8</v>
      </c>
      <c r="H393" s="28">
        <f t="shared" si="75"/>
        <v>0</v>
      </c>
      <c r="I393" s="28">
        <f t="shared" si="75"/>
        <v>0</v>
      </c>
    </row>
    <row r="394" spans="1:11" ht="47.25" x14ac:dyDescent="0.25">
      <c r="A394" s="26" t="s">
        <v>385</v>
      </c>
      <c r="B394" s="8">
        <v>171</v>
      </c>
      <c r="C394" s="20" t="s">
        <v>383</v>
      </c>
      <c r="D394" s="20" t="s">
        <v>72</v>
      </c>
      <c r="E394" s="20" t="s">
        <v>39</v>
      </c>
      <c r="F394" s="20" t="s">
        <v>46</v>
      </c>
      <c r="G394" s="23">
        <v>755.8</v>
      </c>
      <c r="H394" s="28">
        <v>0</v>
      </c>
      <c r="I394" s="28">
        <v>0</v>
      </c>
      <c r="J394" s="29"/>
      <c r="K394" s="2"/>
    </row>
    <row r="395" spans="1:11" ht="46.9" customHeight="1" x14ac:dyDescent="0.25">
      <c r="A395" s="26" t="s">
        <v>386</v>
      </c>
      <c r="B395" s="8">
        <v>171</v>
      </c>
      <c r="C395" s="20" t="s">
        <v>383</v>
      </c>
      <c r="D395" s="20" t="s">
        <v>72</v>
      </c>
      <c r="E395" s="20" t="s">
        <v>387</v>
      </c>
      <c r="F395" s="20"/>
      <c r="G395" s="23">
        <f>G396+G398+G400</f>
        <v>18000.8</v>
      </c>
      <c r="H395" s="28">
        <f>H396+H398+H400</f>
        <v>0</v>
      </c>
      <c r="I395" s="28">
        <f>I396+I398+I400</f>
        <v>0</v>
      </c>
    </row>
    <row r="396" spans="1:11" ht="31.5" x14ac:dyDescent="0.25">
      <c r="A396" s="26" t="s">
        <v>38</v>
      </c>
      <c r="B396" s="8">
        <v>171</v>
      </c>
      <c r="C396" s="20" t="s">
        <v>383</v>
      </c>
      <c r="D396" s="20" t="s">
        <v>72</v>
      </c>
      <c r="E396" s="20" t="s">
        <v>388</v>
      </c>
      <c r="F396" s="20"/>
      <c r="G396" s="23">
        <f>G397</f>
        <v>135</v>
      </c>
      <c r="H396" s="28">
        <f>H397</f>
        <v>0</v>
      </c>
      <c r="I396" s="28">
        <f>I397</f>
        <v>0</v>
      </c>
    </row>
    <row r="397" spans="1:11" ht="47.25" x14ac:dyDescent="0.25">
      <c r="A397" s="26" t="s">
        <v>45</v>
      </c>
      <c r="B397" s="8">
        <v>171</v>
      </c>
      <c r="C397" s="20" t="s">
        <v>383</v>
      </c>
      <c r="D397" s="20" t="s">
        <v>72</v>
      </c>
      <c r="E397" s="20" t="s">
        <v>388</v>
      </c>
      <c r="F397" s="20" t="s">
        <v>46</v>
      </c>
      <c r="G397" s="23">
        <v>135</v>
      </c>
      <c r="H397" s="23">
        <v>0</v>
      </c>
      <c r="I397" s="23">
        <v>0</v>
      </c>
    </row>
    <row r="398" spans="1:11" ht="48.6" customHeight="1" x14ac:dyDescent="0.25">
      <c r="A398" s="26" t="s">
        <v>389</v>
      </c>
      <c r="B398" s="8">
        <v>171</v>
      </c>
      <c r="C398" s="20" t="s">
        <v>383</v>
      </c>
      <c r="D398" s="20" t="s">
        <v>72</v>
      </c>
      <c r="E398" s="20" t="s">
        <v>390</v>
      </c>
      <c r="F398" s="20"/>
      <c r="G398" s="23">
        <f>G399</f>
        <v>4412.3</v>
      </c>
      <c r="H398" s="23">
        <f>H399</f>
        <v>0</v>
      </c>
      <c r="I398" s="23">
        <f>I399</f>
        <v>0</v>
      </c>
    </row>
    <row r="399" spans="1:11" ht="47.25" x14ac:dyDescent="0.25">
      <c r="A399" s="26" t="s">
        <v>45</v>
      </c>
      <c r="B399" s="8">
        <v>171</v>
      </c>
      <c r="C399" s="20" t="s">
        <v>383</v>
      </c>
      <c r="D399" s="20" t="s">
        <v>72</v>
      </c>
      <c r="E399" s="20" t="s">
        <v>390</v>
      </c>
      <c r="F399" s="20" t="s">
        <v>46</v>
      </c>
      <c r="G399" s="23">
        <v>4412.3</v>
      </c>
      <c r="H399" s="23">
        <v>0</v>
      </c>
      <c r="I399" s="23">
        <v>0</v>
      </c>
    </row>
    <row r="400" spans="1:11" ht="34.15" customHeight="1" x14ac:dyDescent="0.25">
      <c r="A400" s="26" t="s">
        <v>391</v>
      </c>
      <c r="B400" s="8">
        <v>171</v>
      </c>
      <c r="C400" s="20" t="s">
        <v>383</v>
      </c>
      <c r="D400" s="20" t="s">
        <v>72</v>
      </c>
      <c r="E400" s="20" t="s">
        <v>392</v>
      </c>
      <c r="F400" s="20"/>
      <c r="G400" s="23">
        <f>G401</f>
        <v>13453.5</v>
      </c>
      <c r="H400" s="23">
        <f>H401</f>
        <v>0</v>
      </c>
      <c r="I400" s="23">
        <f>I401</f>
        <v>0</v>
      </c>
    </row>
    <row r="401" spans="1:9" ht="50.45" customHeight="1" x14ac:dyDescent="0.25">
      <c r="A401" s="26" t="s">
        <v>45</v>
      </c>
      <c r="B401" s="8">
        <v>171</v>
      </c>
      <c r="C401" s="20" t="s">
        <v>383</v>
      </c>
      <c r="D401" s="20" t="s">
        <v>72</v>
      </c>
      <c r="E401" s="20" t="s">
        <v>392</v>
      </c>
      <c r="F401" s="20" t="s">
        <v>46</v>
      </c>
      <c r="G401" s="23">
        <v>13453.5</v>
      </c>
      <c r="H401" s="23">
        <v>0</v>
      </c>
      <c r="I401" s="23">
        <v>0</v>
      </c>
    </row>
    <row r="402" spans="1:9" ht="54" customHeight="1" x14ac:dyDescent="0.25">
      <c r="A402" s="26" t="s">
        <v>393</v>
      </c>
      <c r="B402" s="8">
        <v>171</v>
      </c>
      <c r="C402" s="20" t="s">
        <v>383</v>
      </c>
      <c r="D402" s="20" t="s">
        <v>72</v>
      </c>
      <c r="E402" s="20" t="s">
        <v>42</v>
      </c>
      <c r="F402" s="20"/>
      <c r="G402" s="23">
        <f>G403</f>
        <v>40</v>
      </c>
      <c r="H402" s="23">
        <f t="shared" ref="G402:I403" si="76">H403</f>
        <v>0</v>
      </c>
      <c r="I402" s="23">
        <f t="shared" si="76"/>
        <v>0</v>
      </c>
    </row>
    <row r="403" spans="1:9" ht="39.75" customHeight="1" x14ac:dyDescent="0.25">
      <c r="A403" s="26" t="s">
        <v>38</v>
      </c>
      <c r="B403" s="8">
        <v>171</v>
      </c>
      <c r="C403" s="20" t="s">
        <v>383</v>
      </c>
      <c r="D403" s="20" t="s">
        <v>72</v>
      </c>
      <c r="E403" s="20" t="s">
        <v>394</v>
      </c>
      <c r="F403" s="20"/>
      <c r="G403" s="23">
        <f t="shared" si="76"/>
        <v>40</v>
      </c>
      <c r="H403" s="23">
        <f t="shared" si="76"/>
        <v>0</v>
      </c>
      <c r="I403" s="23">
        <f t="shared" si="76"/>
        <v>0</v>
      </c>
    </row>
    <row r="404" spans="1:9" ht="47.25" x14ac:dyDescent="0.25">
      <c r="A404" s="26" t="s">
        <v>45</v>
      </c>
      <c r="B404" s="8">
        <v>171</v>
      </c>
      <c r="C404" s="20" t="s">
        <v>383</v>
      </c>
      <c r="D404" s="20" t="s">
        <v>72</v>
      </c>
      <c r="E404" s="20" t="s">
        <v>394</v>
      </c>
      <c r="F404" s="35" t="s">
        <v>46</v>
      </c>
      <c r="G404" s="23">
        <v>40</v>
      </c>
      <c r="H404" s="23">
        <v>0</v>
      </c>
      <c r="I404" s="23">
        <v>0</v>
      </c>
    </row>
    <row r="405" spans="1:9" ht="35.25" customHeight="1" x14ac:dyDescent="0.25">
      <c r="A405" s="26" t="s">
        <v>395</v>
      </c>
      <c r="B405" s="8">
        <v>171</v>
      </c>
      <c r="C405" s="20" t="s">
        <v>383</v>
      </c>
      <c r="D405" s="20" t="s">
        <v>72</v>
      </c>
      <c r="E405" s="20" t="s">
        <v>396</v>
      </c>
      <c r="F405" s="20"/>
      <c r="G405" s="23">
        <f t="shared" ref="G405:I406" si="77">G406</f>
        <v>16.899999999999999</v>
      </c>
      <c r="H405" s="28">
        <f t="shared" si="77"/>
        <v>0</v>
      </c>
      <c r="I405" s="28">
        <f t="shared" si="77"/>
        <v>0</v>
      </c>
    </row>
    <row r="406" spans="1:9" ht="38.25" customHeight="1" x14ac:dyDescent="0.25">
      <c r="A406" s="26" t="s">
        <v>38</v>
      </c>
      <c r="B406" s="8">
        <v>171</v>
      </c>
      <c r="C406" s="20" t="s">
        <v>383</v>
      </c>
      <c r="D406" s="20" t="s">
        <v>72</v>
      </c>
      <c r="E406" s="20" t="s">
        <v>397</v>
      </c>
      <c r="F406" s="20"/>
      <c r="G406" s="23">
        <f t="shared" si="77"/>
        <v>16.899999999999999</v>
      </c>
      <c r="H406" s="28">
        <f t="shared" si="77"/>
        <v>0</v>
      </c>
      <c r="I406" s="28">
        <f t="shared" si="77"/>
        <v>0</v>
      </c>
    </row>
    <row r="407" spans="1:9" ht="47.25" x14ac:dyDescent="0.25">
      <c r="A407" s="26" t="s">
        <v>385</v>
      </c>
      <c r="B407" s="8">
        <v>171</v>
      </c>
      <c r="C407" s="20" t="s">
        <v>383</v>
      </c>
      <c r="D407" s="20" t="s">
        <v>72</v>
      </c>
      <c r="E407" s="20" t="s">
        <v>397</v>
      </c>
      <c r="F407" s="20" t="s">
        <v>46</v>
      </c>
      <c r="G407" s="23">
        <v>16.899999999999999</v>
      </c>
      <c r="H407" s="28">
        <v>0</v>
      </c>
      <c r="I407" s="28">
        <v>0</v>
      </c>
    </row>
    <row r="408" spans="1:9" ht="16.149999999999999" customHeight="1" x14ac:dyDescent="0.25">
      <c r="A408" s="26" t="s">
        <v>398</v>
      </c>
      <c r="B408" s="8">
        <v>171</v>
      </c>
      <c r="C408" s="20" t="s">
        <v>253</v>
      </c>
      <c r="D408" s="20"/>
      <c r="E408" s="20"/>
      <c r="F408" s="20"/>
      <c r="G408" s="23">
        <f t="shared" ref="G408:I409" si="78">G409</f>
        <v>10039.5</v>
      </c>
      <c r="H408" s="28">
        <f t="shared" si="78"/>
        <v>0</v>
      </c>
      <c r="I408" s="28">
        <f t="shared" si="78"/>
        <v>3128.2999999999997</v>
      </c>
    </row>
    <row r="409" spans="1:9" ht="31.5" x14ac:dyDescent="0.25">
      <c r="A409" s="46" t="s">
        <v>399</v>
      </c>
      <c r="B409" s="8">
        <v>171</v>
      </c>
      <c r="C409" s="20" t="s">
        <v>253</v>
      </c>
      <c r="D409" s="20" t="s">
        <v>31</v>
      </c>
      <c r="E409" s="20"/>
      <c r="F409" s="20"/>
      <c r="G409" s="23">
        <f t="shared" si="78"/>
        <v>10039.5</v>
      </c>
      <c r="H409" s="28">
        <f t="shared" si="78"/>
        <v>0</v>
      </c>
      <c r="I409" s="28">
        <f t="shared" si="78"/>
        <v>3128.2999999999997</v>
      </c>
    </row>
    <row r="410" spans="1:9" ht="68.25" customHeight="1" x14ac:dyDescent="0.25">
      <c r="A410" s="26" t="s">
        <v>400</v>
      </c>
      <c r="B410" s="8">
        <v>171</v>
      </c>
      <c r="C410" s="20" t="s">
        <v>253</v>
      </c>
      <c r="D410" s="20" t="s">
        <v>31</v>
      </c>
      <c r="E410" s="20" t="s">
        <v>401</v>
      </c>
      <c r="F410" s="20"/>
      <c r="G410" s="23">
        <f>G415+G411</f>
        <v>10039.5</v>
      </c>
      <c r="H410" s="28">
        <f>H415+H411</f>
        <v>0</v>
      </c>
      <c r="I410" s="28">
        <f>I415+I411</f>
        <v>3128.2999999999997</v>
      </c>
    </row>
    <row r="411" spans="1:9" ht="34.9" customHeight="1" x14ac:dyDescent="0.25">
      <c r="A411" s="26" t="s">
        <v>402</v>
      </c>
      <c r="B411" s="8">
        <v>171</v>
      </c>
      <c r="C411" s="20" t="s">
        <v>253</v>
      </c>
      <c r="D411" s="20" t="s">
        <v>31</v>
      </c>
      <c r="E411" s="20" t="s">
        <v>403</v>
      </c>
      <c r="F411" s="20"/>
      <c r="G411" s="23">
        <f t="shared" ref="G411:H413" si="79">G412</f>
        <v>5462</v>
      </c>
      <c r="H411" s="28">
        <f t="shared" si="79"/>
        <v>0</v>
      </c>
      <c r="I411" s="28">
        <f t="shared" ref="I411:I413" si="80">I412</f>
        <v>0</v>
      </c>
    </row>
    <row r="412" spans="1:9" ht="52.9" customHeight="1" x14ac:dyDescent="0.25">
      <c r="A412" s="26" t="s">
        <v>404</v>
      </c>
      <c r="B412" s="8">
        <v>171</v>
      </c>
      <c r="C412" s="20" t="s">
        <v>253</v>
      </c>
      <c r="D412" s="20" t="s">
        <v>31</v>
      </c>
      <c r="E412" s="20" t="s">
        <v>405</v>
      </c>
      <c r="F412" s="20"/>
      <c r="G412" s="23">
        <f t="shared" si="79"/>
        <v>5462</v>
      </c>
      <c r="H412" s="28">
        <f t="shared" si="79"/>
        <v>0</v>
      </c>
      <c r="I412" s="28">
        <f t="shared" si="80"/>
        <v>0</v>
      </c>
    </row>
    <row r="413" spans="1:9" ht="20.45" customHeight="1" x14ac:dyDescent="0.25">
      <c r="A413" s="26" t="s">
        <v>406</v>
      </c>
      <c r="B413" s="8">
        <v>171</v>
      </c>
      <c r="C413" s="20" t="s">
        <v>253</v>
      </c>
      <c r="D413" s="20" t="s">
        <v>31</v>
      </c>
      <c r="E413" s="20" t="s">
        <v>407</v>
      </c>
      <c r="F413" s="20"/>
      <c r="G413" s="23">
        <f t="shared" si="79"/>
        <v>5462</v>
      </c>
      <c r="H413" s="28">
        <f t="shared" si="79"/>
        <v>0</v>
      </c>
      <c r="I413" s="28">
        <f t="shared" si="80"/>
        <v>0</v>
      </c>
    </row>
    <row r="414" spans="1:9" ht="22.15" customHeight="1" x14ac:dyDescent="0.25">
      <c r="A414" s="31" t="s">
        <v>304</v>
      </c>
      <c r="B414" s="8">
        <v>171</v>
      </c>
      <c r="C414" s="20" t="s">
        <v>253</v>
      </c>
      <c r="D414" s="20" t="s">
        <v>31</v>
      </c>
      <c r="E414" s="20" t="s">
        <v>407</v>
      </c>
      <c r="F414" s="20" t="s">
        <v>305</v>
      </c>
      <c r="G414" s="23">
        <v>5462</v>
      </c>
      <c r="H414" s="28">
        <v>0</v>
      </c>
      <c r="I414" s="28">
        <v>0</v>
      </c>
    </row>
    <row r="415" spans="1:9" ht="39" customHeight="1" x14ac:dyDescent="0.25">
      <c r="A415" s="26" t="s">
        <v>408</v>
      </c>
      <c r="B415" s="8">
        <v>171</v>
      </c>
      <c r="C415" s="20" t="s">
        <v>253</v>
      </c>
      <c r="D415" s="20" t="s">
        <v>31</v>
      </c>
      <c r="E415" s="20" t="s">
        <v>409</v>
      </c>
      <c r="F415" s="20"/>
      <c r="G415" s="23">
        <f>G416</f>
        <v>4577.5</v>
      </c>
      <c r="H415" s="28">
        <f>H416</f>
        <v>0</v>
      </c>
      <c r="I415" s="28">
        <f>I416</f>
        <v>3128.2999999999997</v>
      </c>
    </row>
    <row r="416" spans="1:9" ht="36.75" customHeight="1" x14ac:dyDescent="0.25">
      <c r="A416" s="26" t="s">
        <v>410</v>
      </c>
      <c r="B416" s="8">
        <v>171</v>
      </c>
      <c r="C416" s="20" t="s">
        <v>253</v>
      </c>
      <c r="D416" s="20" t="s">
        <v>31</v>
      </c>
      <c r="E416" s="20" t="s">
        <v>411</v>
      </c>
      <c r="F416" s="20"/>
      <c r="G416" s="23">
        <f>G417+G419</f>
        <v>4577.5</v>
      </c>
      <c r="H416" s="28">
        <f>H417+H419</f>
        <v>0</v>
      </c>
      <c r="I416" s="28">
        <f>I417+I419</f>
        <v>3128.2999999999997</v>
      </c>
    </row>
    <row r="417" spans="1:11" ht="15.75" x14ac:dyDescent="0.25">
      <c r="A417" s="46" t="s">
        <v>412</v>
      </c>
      <c r="B417" s="8">
        <v>171</v>
      </c>
      <c r="C417" s="35" t="s">
        <v>253</v>
      </c>
      <c r="D417" s="35" t="s">
        <v>31</v>
      </c>
      <c r="E417" s="35" t="s">
        <v>413</v>
      </c>
      <c r="F417" s="35"/>
      <c r="G417" s="23">
        <f>G418</f>
        <v>2603.6</v>
      </c>
      <c r="H417" s="28">
        <f>H418</f>
        <v>0</v>
      </c>
      <c r="I417" s="28">
        <f>I418</f>
        <v>1068.5999999999999</v>
      </c>
    </row>
    <row r="418" spans="1:11" ht="31.5" x14ac:dyDescent="0.25">
      <c r="A418" s="26" t="s">
        <v>157</v>
      </c>
      <c r="B418" s="8">
        <v>171</v>
      </c>
      <c r="C418" s="35" t="s">
        <v>253</v>
      </c>
      <c r="D418" s="35" t="s">
        <v>31</v>
      </c>
      <c r="E418" s="35" t="s">
        <v>413</v>
      </c>
      <c r="F418" s="35" t="s">
        <v>158</v>
      </c>
      <c r="G418" s="23">
        <v>2603.6</v>
      </c>
      <c r="H418" s="28">
        <v>0</v>
      </c>
      <c r="I418" s="28">
        <v>1068.5999999999999</v>
      </c>
      <c r="J418" s="29"/>
      <c r="K418" s="2"/>
    </row>
    <row r="419" spans="1:11" ht="51.75" customHeight="1" x14ac:dyDescent="0.25">
      <c r="A419" s="26" t="s">
        <v>28</v>
      </c>
      <c r="B419" s="8">
        <v>171</v>
      </c>
      <c r="C419" s="35" t="s">
        <v>253</v>
      </c>
      <c r="D419" s="35" t="s">
        <v>31</v>
      </c>
      <c r="E419" s="35" t="s">
        <v>414</v>
      </c>
      <c r="F419" s="35"/>
      <c r="G419" s="23">
        <f>G420</f>
        <v>1973.9</v>
      </c>
      <c r="H419" s="28">
        <f>H420</f>
        <v>0</v>
      </c>
      <c r="I419" s="28">
        <f>I420</f>
        <v>2059.6999999999998</v>
      </c>
    </row>
    <row r="420" spans="1:11" ht="31.5" x14ac:dyDescent="0.25">
      <c r="A420" s="26" t="s">
        <v>157</v>
      </c>
      <c r="B420" s="8">
        <v>171</v>
      </c>
      <c r="C420" s="35" t="s">
        <v>253</v>
      </c>
      <c r="D420" s="35" t="s">
        <v>31</v>
      </c>
      <c r="E420" s="35" t="s">
        <v>414</v>
      </c>
      <c r="F420" s="35" t="s">
        <v>158</v>
      </c>
      <c r="G420" s="23">
        <v>1973.9</v>
      </c>
      <c r="H420" s="28">
        <v>0</v>
      </c>
      <c r="I420" s="28">
        <v>2059.6999999999998</v>
      </c>
    </row>
    <row r="421" spans="1:11" ht="15.75" x14ac:dyDescent="0.25">
      <c r="A421" s="26" t="s">
        <v>415</v>
      </c>
      <c r="B421" s="8">
        <v>171</v>
      </c>
      <c r="C421" s="20" t="s">
        <v>180</v>
      </c>
      <c r="D421" s="20"/>
      <c r="E421" s="35"/>
      <c r="F421" s="35"/>
      <c r="G421" s="23">
        <f t="shared" ref="G421:H423" si="81">G422</f>
        <v>144</v>
      </c>
      <c r="H421" s="28">
        <f t="shared" si="81"/>
        <v>111.6</v>
      </c>
      <c r="I421" s="28">
        <f t="shared" ref="I421:I423" si="82">I422</f>
        <v>111.6</v>
      </c>
    </row>
    <row r="422" spans="1:11" ht="15.75" x14ac:dyDescent="0.25">
      <c r="A422" s="40" t="s">
        <v>416</v>
      </c>
      <c r="B422" s="8">
        <v>171</v>
      </c>
      <c r="C422" s="20" t="s">
        <v>180</v>
      </c>
      <c r="D422" s="20" t="s">
        <v>417</v>
      </c>
      <c r="E422" s="20"/>
      <c r="F422" s="20"/>
      <c r="G422" s="23">
        <f t="shared" si="81"/>
        <v>144</v>
      </c>
      <c r="H422" s="28">
        <f t="shared" si="81"/>
        <v>111.6</v>
      </c>
      <c r="I422" s="28">
        <f t="shared" si="82"/>
        <v>111.6</v>
      </c>
    </row>
    <row r="423" spans="1:11" ht="32.25" customHeight="1" x14ac:dyDescent="0.25">
      <c r="A423" s="26" t="s">
        <v>418</v>
      </c>
      <c r="B423" s="8">
        <v>171</v>
      </c>
      <c r="C423" s="20" t="s">
        <v>180</v>
      </c>
      <c r="D423" s="20" t="s">
        <v>417</v>
      </c>
      <c r="E423" s="20" t="s">
        <v>419</v>
      </c>
      <c r="F423" s="20"/>
      <c r="G423" s="23">
        <f t="shared" si="81"/>
        <v>144</v>
      </c>
      <c r="H423" s="28">
        <f t="shared" si="81"/>
        <v>111.6</v>
      </c>
      <c r="I423" s="28">
        <f t="shared" si="82"/>
        <v>111.6</v>
      </c>
    </row>
    <row r="424" spans="1:11" ht="48.75" customHeight="1" x14ac:dyDescent="0.25">
      <c r="A424" s="26" t="s">
        <v>420</v>
      </c>
      <c r="B424" s="8">
        <v>171</v>
      </c>
      <c r="C424" s="20" t="s">
        <v>180</v>
      </c>
      <c r="D424" s="20" t="s">
        <v>417</v>
      </c>
      <c r="E424" s="20" t="s">
        <v>421</v>
      </c>
      <c r="F424" s="20"/>
      <c r="G424" s="23">
        <f>G427+G425</f>
        <v>144</v>
      </c>
      <c r="H424" s="28">
        <f>H427+H425</f>
        <v>111.6</v>
      </c>
      <c r="I424" s="28">
        <f>I427+I425</f>
        <v>111.6</v>
      </c>
    </row>
    <row r="425" spans="1:11" ht="130.15" customHeight="1" x14ac:dyDescent="0.25">
      <c r="A425" s="58" t="s">
        <v>422</v>
      </c>
      <c r="B425" s="8">
        <v>171</v>
      </c>
      <c r="C425" s="20" t="s">
        <v>180</v>
      </c>
      <c r="D425" s="20" t="s">
        <v>417</v>
      </c>
      <c r="E425" s="20" t="s">
        <v>423</v>
      </c>
      <c r="F425" s="20"/>
      <c r="G425" s="23">
        <f>G426</f>
        <v>32.4</v>
      </c>
      <c r="H425" s="28">
        <f>H426</f>
        <v>0</v>
      </c>
      <c r="I425" s="28">
        <f>I426</f>
        <v>0</v>
      </c>
    </row>
    <row r="426" spans="1:11" ht="48.75" customHeight="1" x14ac:dyDescent="0.25">
      <c r="A426" s="26" t="s">
        <v>385</v>
      </c>
      <c r="B426" s="8">
        <v>171</v>
      </c>
      <c r="C426" s="20" t="s">
        <v>180</v>
      </c>
      <c r="D426" s="20" t="s">
        <v>417</v>
      </c>
      <c r="E426" s="20" t="s">
        <v>423</v>
      </c>
      <c r="F426" s="20" t="s">
        <v>46</v>
      </c>
      <c r="G426" s="23">
        <v>32.4</v>
      </c>
      <c r="H426" s="28">
        <v>0</v>
      </c>
      <c r="I426" s="28">
        <v>0</v>
      </c>
    </row>
    <row r="427" spans="1:11" ht="131.25" customHeight="1" x14ac:dyDescent="0.25">
      <c r="A427" s="59" t="s">
        <v>424</v>
      </c>
      <c r="B427" s="8">
        <v>171</v>
      </c>
      <c r="C427" s="20" t="s">
        <v>180</v>
      </c>
      <c r="D427" s="20" t="s">
        <v>417</v>
      </c>
      <c r="E427" s="20" t="s">
        <v>425</v>
      </c>
      <c r="F427" s="20"/>
      <c r="G427" s="23">
        <f>G428</f>
        <v>111.6</v>
      </c>
      <c r="H427" s="28">
        <f>H428</f>
        <v>111.6</v>
      </c>
      <c r="I427" s="28">
        <f>I428</f>
        <v>111.6</v>
      </c>
    </row>
    <row r="428" spans="1:11" ht="47.25" x14ac:dyDescent="0.25">
      <c r="A428" s="26" t="s">
        <v>385</v>
      </c>
      <c r="B428" s="8">
        <v>171</v>
      </c>
      <c r="C428" s="20" t="s">
        <v>180</v>
      </c>
      <c r="D428" s="20" t="s">
        <v>417</v>
      </c>
      <c r="E428" s="20" t="s">
        <v>425</v>
      </c>
      <c r="F428" s="20" t="s">
        <v>46</v>
      </c>
      <c r="G428" s="23">
        <v>111.6</v>
      </c>
      <c r="H428" s="23">
        <v>111.6</v>
      </c>
      <c r="I428" s="23">
        <v>111.6</v>
      </c>
    </row>
    <row r="429" spans="1:11" ht="15.75" x14ac:dyDescent="0.25">
      <c r="A429" s="40" t="s">
        <v>426</v>
      </c>
      <c r="B429" s="8">
        <v>171</v>
      </c>
      <c r="C429" s="20" t="s">
        <v>204</v>
      </c>
      <c r="D429" s="20" t="s">
        <v>427</v>
      </c>
      <c r="E429" s="60"/>
      <c r="F429" s="20"/>
      <c r="G429" s="23">
        <f>G430+G436+G459</f>
        <v>29270.499999999996</v>
      </c>
      <c r="H429" s="28">
        <f>H430+H436+H459</f>
        <v>2361.8999999999996</v>
      </c>
      <c r="I429" s="28">
        <f>I430+I436+I459</f>
        <v>2258.3999999999996</v>
      </c>
    </row>
    <row r="430" spans="1:11" ht="15.75" x14ac:dyDescent="0.25">
      <c r="A430" s="40" t="s">
        <v>428</v>
      </c>
      <c r="B430" s="8">
        <v>171</v>
      </c>
      <c r="C430" s="20">
        <v>10</v>
      </c>
      <c r="D430" s="20" t="s">
        <v>16</v>
      </c>
      <c r="E430" s="8"/>
      <c r="F430" s="20"/>
      <c r="G430" s="23">
        <f t="shared" ref="G430:I434" si="83">G431</f>
        <v>1980.6</v>
      </c>
      <c r="H430" s="28">
        <f t="shared" si="83"/>
        <v>0</v>
      </c>
      <c r="I430" s="28">
        <f t="shared" si="83"/>
        <v>0</v>
      </c>
    </row>
    <row r="431" spans="1:11" ht="51" customHeight="1" x14ac:dyDescent="0.25">
      <c r="A431" s="24" t="s">
        <v>19</v>
      </c>
      <c r="B431" s="8">
        <v>171</v>
      </c>
      <c r="C431" s="20" t="s">
        <v>204</v>
      </c>
      <c r="D431" s="20" t="s">
        <v>16</v>
      </c>
      <c r="E431" s="8" t="s">
        <v>20</v>
      </c>
      <c r="F431" s="20"/>
      <c r="G431" s="23">
        <f t="shared" si="83"/>
        <v>1980.6</v>
      </c>
      <c r="H431" s="28">
        <f t="shared" si="83"/>
        <v>0</v>
      </c>
      <c r="I431" s="28">
        <f t="shared" si="83"/>
        <v>0</v>
      </c>
    </row>
    <row r="432" spans="1:11" ht="47.25" x14ac:dyDescent="0.25">
      <c r="A432" s="24" t="s">
        <v>47</v>
      </c>
      <c r="B432" s="8">
        <v>171</v>
      </c>
      <c r="C432" s="20" t="s">
        <v>204</v>
      </c>
      <c r="D432" s="20" t="s">
        <v>16</v>
      </c>
      <c r="E432" s="8" t="s">
        <v>22</v>
      </c>
      <c r="F432" s="20"/>
      <c r="G432" s="23">
        <f t="shared" si="83"/>
        <v>1980.6</v>
      </c>
      <c r="H432" s="28">
        <f t="shared" si="83"/>
        <v>0</v>
      </c>
      <c r="I432" s="28">
        <f t="shared" si="83"/>
        <v>0</v>
      </c>
    </row>
    <row r="433" spans="1:9" ht="78.75" x14ac:dyDescent="0.25">
      <c r="A433" s="24" t="s">
        <v>23</v>
      </c>
      <c r="B433" s="8">
        <v>171</v>
      </c>
      <c r="C433" s="35">
        <v>10</v>
      </c>
      <c r="D433" s="35" t="s">
        <v>16</v>
      </c>
      <c r="E433" s="8" t="s">
        <v>24</v>
      </c>
      <c r="F433" s="20"/>
      <c r="G433" s="23">
        <f t="shared" si="83"/>
        <v>1980.6</v>
      </c>
      <c r="H433" s="28">
        <f t="shared" si="83"/>
        <v>0</v>
      </c>
      <c r="I433" s="28">
        <f t="shared" si="83"/>
        <v>0</v>
      </c>
    </row>
    <row r="434" spans="1:9" ht="47.25" x14ac:dyDescent="0.25">
      <c r="A434" s="26" t="s">
        <v>429</v>
      </c>
      <c r="B434" s="8">
        <v>171</v>
      </c>
      <c r="C434" s="35">
        <v>10</v>
      </c>
      <c r="D434" s="35" t="s">
        <v>16</v>
      </c>
      <c r="E434" s="45" t="s">
        <v>430</v>
      </c>
      <c r="F434" s="35"/>
      <c r="G434" s="23">
        <f t="shared" si="83"/>
        <v>1980.6</v>
      </c>
      <c r="H434" s="23">
        <f t="shared" si="83"/>
        <v>0</v>
      </c>
      <c r="I434" s="23">
        <f t="shared" si="83"/>
        <v>0</v>
      </c>
    </row>
    <row r="435" spans="1:9" ht="18" customHeight="1" x14ac:dyDescent="0.25">
      <c r="A435" s="26" t="s">
        <v>431</v>
      </c>
      <c r="B435" s="8">
        <v>171</v>
      </c>
      <c r="C435" s="35" t="s">
        <v>204</v>
      </c>
      <c r="D435" s="35" t="s">
        <v>16</v>
      </c>
      <c r="E435" s="45" t="s">
        <v>430</v>
      </c>
      <c r="F435" s="35" t="s">
        <v>432</v>
      </c>
      <c r="G435" s="23">
        <v>1980.6</v>
      </c>
      <c r="H435" s="23">
        <v>0</v>
      </c>
      <c r="I435" s="23">
        <v>0</v>
      </c>
    </row>
    <row r="436" spans="1:9" ht="15.75" x14ac:dyDescent="0.25">
      <c r="A436" s="40" t="s">
        <v>433</v>
      </c>
      <c r="B436" s="8">
        <v>171</v>
      </c>
      <c r="C436" s="35">
        <v>10</v>
      </c>
      <c r="D436" s="35" t="s">
        <v>175</v>
      </c>
      <c r="E436" s="35"/>
      <c r="F436" s="35"/>
      <c r="G436" s="23">
        <f>G437+G451+G442+G455</f>
        <v>26295.1</v>
      </c>
      <c r="H436" s="23">
        <f t="shared" ref="H436:I436" si="84">H437+H451+H442+H455</f>
        <v>1367.1</v>
      </c>
      <c r="I436" s="23">
        <f t="shared" si="84"/>
        <v>1263.5999999999999</v>
      </c>
    </row>
    <row r="437" spans="1:9" ht="52.9" customHeight="1" x14ac:dyDescent="0.25">
      <c r="A437" s="36" t="s">
        <v>742</v>
      </c>
      <c r="B437" s="8">
        <v>171</v>
      </c>
      <c r="C437" s="35" t="s">
        <v>204</v>
      </c>
      <c r="D437" s="35" t="s">
        <v>175</v>
      </c>
      <c r="E437" s="35" t="s">
        <v>434</v>
      </c>
      <c r="F437" s="35"/>
      <c r="G437" s="23">
        <f t="shared" ref="G437:I438" si="85">G438</f>
        <v>7165.1</v>
      </c>
      <c r="H437" s="23">
        <f t="shared" si="85"/>
        <v>0</v>
      </c>
      <c r="I437" s="23">
        <f t="shared" si="85"/>
        <v>0</v>
      </c>
    </row>
    <row r="438" spans="1:9" ht="31.5" x14ac:dyDescent="0.25">
      <c r="A438" s="36" t="s">
        <v>435</v>
      </c>
      <c r="B438" s="8">
        <v>171</v>
      </c>
      <c r="C438" s="35" t="s">
        <v>204</v>
      </c>
      <c r="D438" s="35" t="s">
        <v>175</v>
      </c>
      <c r="E438" s="35" t="s">
        <v>436</v>
      </c>
      <c r="F438" s="35"/>
      <c r="G438" s="23">
        <f t="shared" si="85"/>
        <v>7165.1</v>
      </c>
      <c r="H438" s="23">
        <f t="shared" si="85"/>
        <v>0</v>
      </c>
      <c r="I438" s="23">
        <f t="shared" si="85"/>
        <v>0</v>
      </c>
    </row>
    <row r="439" spans="1:9" ht="52.5" customHeight="1" x14ac:dyDescent="0.25">
      <c r="A439" s="26" t="s">
        <v>437</v>
      </c>
      <c r="B439" s="8">
        <v>171</v>
      </c>
      <c r="C439" s="35" t="s">
        <v>204</v>
      </c>
      <c r="D439" s="35" t="s">
        <v>175</v>
      </c>
      <c r="E439" s="35" t="s">
        <v>438</v>
      </c>
      <c r="F439" s="35"/>
      <c r="G439" s="23">
        <f>+G440</f>
        <v>7165.1</v>
      </c>
      <c r="H439" s="23">
        <f>+H440</f>
        <v>0</v>
      </c>
      <c r="I439" s="23">
        <f>+I440</f>
        <v>0</v>
      </c>
    </row>
    <row r="440" spans="1:9" ht="51" customHeight="1" x14ac:dyDescent="0.25">
      <c r="A440" s="36" t="s">
        <v>439</v>
      </c>
      <c r="B440" s="8">
        <v>171</v>
      </c>
      <c r="C440" s="35" t="s">
        <v>204</v>
      </c>
      <c r="D440" s="35" t="s">
        <v>175</v>
      </c>
      <c r="E440" s="35" t="s">
        <v>440</v>
      </c>
      <c r="F440" s="35"/>
      <c r="G440" s="23">
        <f>G441</f>
        <v>7165.1</v>
      </c>
      <c r="H440" s="23">
        <f>H441</f>
        <v>0</v>
      </c>
      <c r="I440" s="23">
        <f>I441</f>
        <v>0</v>
      </c>
    </row>
    <row r="441" spans="1:9" ht="39" customHeight="1" x14ac:dyDescent="0.25">
      <c r="A441" s="26" t="s">
        <v>50</v>
      </c>
      <c r="B441" s="8">
        <v>171</v>
      </c>
      <c r="C441" s="35" t="s">
        <v>204</v>
      </c>
      <c r="D441" s="35" t="s">
        <v>175</v>
      </c>
      <c r="E441" s="35" t="s">
        <v>440</v>
      </c>
      <c r="F441" s="35" t="s">
        <v>51</v>
      </c>
      <c r="G441" s="23">
        <v>7165.1</v>
      </c>
      <c r="H441" s="23">
        <v>0</v>
      </c>
      <c r="I441" s="23">
        <v>0</v>
      </c>
    </row>
    <row r="442" spans="1:9" ht="51" customHeight="1" x14ac:dyDescent="0.25">
      <c r="A442" s="26" t="s">
        <v>738</v>
      </c>
      <c r="B442" s="45">
        <v>171</v>
      </c>
      <c r="C442" s="35" t="s">
        <v>204</v>
      </c>
      <c r="D442" s="35" t="s">
        <v>175</v>
      </c>
      <c r="E442" s="20" t="s">
        <v>446</v>
      </c>
      <c r="F442" s="35"/>
      <c r="G442" s="23">
        <f t="shared" ref="G442:H445" si="86">G443</f>
        <v>18435</v>
      </c>
      <c r="H442" s="23">
        <f t="shared" si="86"/>
        <v>0</v>
      </c>
      <c r="I442" s="23">
        <f t="shared" ref="I442:I445" si="87">I443</f>
        <v>0</v>
      </c>
    </row>
    <row r="443" spans="1:9" ht="36" customHeight="1" x14ac:dyDescent="0.25">
      <c r="A443" s="24" t="s">
        <v>447</v>
      </c>
      <c r="B443" s="45">
        <v>171</v>
      </c>
      <c r="C443" s="35" t="s">
        <v>204</v>
      </c>
      <c r="D443" s="35" t="s">
        <v>175</v>
      </c>
      <c r="E443" s="20" t="s">
        <v>448</v>
      </c>
      <c r="F443" s="35"/>
      <c r="G443" s="23">
        <f t="shared" si="86"/>
        <v>18435</v>
      </c>
      <c r="H443" s="23">
        <f t="shared" si="86"/>
        <v>0</v>
      </c>
      <c r="I443" s="23">
        <f t="shared" si="87"/>
        <v>0</v>
      </c>
    </row>
    <row r="444" spans="1:9" ht="51.6" customHeight="1" x14ac:dyDescent="0.25">
      <c r="A444" s="26" t="s">
        <v>449</v>
      </c>
      <c r="B444" s="45">
        <v>171</v>
      </c>
      <c r="C444" s="35" t="s">
        <v>204</v>
      </c>
      <c r="D444" s="35" t="s">
        <v>175</v>
      </c>
      <c r="E444" s="20" t="s">
        <v>450</v>
      </c>
      <c r="F444" s="35"/>
      <c r="G444" s="23">
        <f>G445+G447+G449</f>
        <v>18435</v>
      </c>
      <c r="H444" s="23">
        <f t="shared" ref="H444:I444" si="88">H445+H447+H449</f>
        <v>0</v>
      </c>
      <c r="I444" s="23">
        <f t="shared" si="88"/>
        <v>0</v>
      </c>
    </row>
    <row r="445" spans="1:9" ht="51" customHeight="1" x14ac:dyDescent="0.25">
      <c r="A445" s="26" t="s">
        <v>451</v>
      </c>
      <c r="B445" s="45">
        <v>171</v>
      </c>
      <c r="C445" s="35" t="s">
        <v>204</v>
      </c>
      <c r="D445" s="35" t="s">
        <v>175</v>
      </c>
      <c r="E445" s="20" t="s">
        <v>452</v>
      </c>
      <c r="F445" s="35"/>
      <c r="G445" s="23">
        <f t="shared" si="86"/>
        <v>18304</v>
      </c>
      <c r="H445" s="23">
        <f t="shared" si="86"/>
        <v>0</v>
      </c>
      <c r="I445" s="23">
        <f t="shared" si="87"/>
        <v>0</v>
      </c>
    </row>
    <row r="446" spans="1:9" ht="36" customHeight="1" x14ac:dyDescent="0.25">
      <c r="A446" s="26" t="s">
        <v>50</v>
      </c>
      <c r="B446" s="45">
        <v>171</v>
      </c>
      <c r="C446" s="35" t="s">
        <v>204</v>
      </c>
      <c r="D446" s="35" t="s">
        <v>175</v>
      </c>
      <c r="E446" s="20" t="s">
        <v>452</v>
      </c>
      <c r="F446" s="35" t="s">
        <v>51</v>
      </c>
      <c r="G446" s="23">
        <v>18304</v>
      </c>
      <c r="H446" s="23">
        <v>0</v>
      </c>
      <c r="I446" s="23">
        <v>0</v>
      </c>
    </row>
    <row r="447" spans="1:9" ht="47.25" x14ac:dyDescent="0.25">
      <c r="A447" s="26" t="s">
        <v>808</v>
      </c>
      <c r="B447" s="45">
        <v>171</v>
      </c>
      <c r="C447" s="35" t="s">
        <v>204</v>
      </c>
      <c r="D447" s="35" t="s">
        <v>175</v>
      </c>
      <c r="E447" s="20" t="s">
        <v>802</v>
      </c>
      <c r="F447" s="35"/>
      <c r="G447" s="23">
        <f>G448</f>
        <v>66</v>
      </c>
      <c r="H447" s="23">
        <f t="shared" ref="H447:I447" si="89">H448</f>
        <v>0</v>
      </c>
      <c r="I447" s="23">
        <f t="shared" si="89"/>
        <v>0</v>
      </c>
    </row>
    <row r="448" spans="1:9" ht="36" customHeight="1" x14ac:dyDescent="0.25">
      <c r="A448" s="132" t="s">
        <v>431</v>
      </c>
      <c r="B448" s="45">
        <v>171</v>
      </c>
      <c r="C448" s="35" t="s">
        <v>204</v>
      </c>
      <c r="D448" s="35" t="s">
        <v>175</v>
      </c>
      <c r="E448" s="20" t="s">
        <v>802</v>
      </c>
      <c r="F448" s="35" t="s">
        <v>432</v>
      </c>
      <c r="G448" s="23">
        <v>66</v>
      </c>
      <c r="H448" s="23">
        <v>0</v>
      </c>
      <c r="I448" s="23">
        <v>0</v>
      </c>
    </row>
    <row r="449" spans="1:9" ht="36" customHeight="1" x14ac:dyDescent="0.25">
      <c r="A449" s="26" t="s">
        <v>809</v>
      </c>
      <c r="B449" s="45">
        <v>171</v>
      </c>
      <c r="C449" s="35" t="s">
        <v>204</v>
      </c>
      <c r="D449" s="35" t="s">
        <v>175</v>
      </c>
      <c r="E449" s="20" t="s">
        <v>803</v>
      </c>
      <c r="F449" s="35"/>
      <c r="G449" s="23">
        <f>G450</f>
        <v>65</v>
      </c>
      <c r="H449" s="23">
        <f t="shared" ref="H449:I449" si="90">H450</f>
        <v>0</v>
      </c>
      <c r="I449" s="23">
        <f t="shared" si="90"/>
        <v>0</v>
      </c>
    </row>
    <row r="450" spans="1:9" ht="36" customHeight="1" x14ac:dyDescent="0.25">
      <c r="A450" s="26" t="s">
        <v>445</v>
      </c>
      <c r="B450" s="45">
        <v>171</v>
      </c>
      <c r="C450" s="35" t="s">
        <v>204</v>
      </c>
      <c r="D450" s="35" t="s">
        <v>175</v>
      </c>
      <c r="E450" s="20" t="s">
        <v>803</v>
      </c>
      <c r="F450" s="35" t="s">
        <v>51</v>
      </c>
      <c r="G450" s="23">
        <v>65</v>
      </c>
      <c r="H450" s="23">
        <v>0</v>
      </c>
      <c r="I450" s="23">
        <v>0</v>
      </c>
    </row>
    <row r="451" spans="1:9" ht="50.45" customHeight="1" x14ac:dyDescent="0.25">
      <c r="A451" s="26" t="s">
        <v>744</v>
      </c>
      <c r="B451" s="45">
        <v>171</v>
      </c>
      <c r="C451" s="35" t="s">
        <v>204</v>
      </c>
      <c r="D451" s="35" t="s">
        <v>175</v>
      </c>
      <c r="E451" s="35" t="s">
        <v>307</v>
      </c>
      <c r="F451" s="35"/>
      <c r="G451" s="23">
        <f>G452</f>
        <v>630</v>
      </c>
      <c r="H451" s="23">
        <f>H452</f>
        <v>1367.1</v>
      </c>
      <c r="I451" s="23">
        <f>I452</f>
        <v>1263.5999999999999</v>
      </c>
    </row>
    <row r="452" spans="1:9" ht="35.450000000000003" customHeight="1" x14ac:dyDescent="0.25">
      <c r="A452" s="26" t="s">
        <v>441</v>
      </c>
      <c r="B452" s="45">
        <v>171</v>
      </c>
      <c r="C452" s="35" t="s">
        <v>204</v>
      </c>
      <c r="D452" s="35" t="s">
        <v>175</v>
      </c>
      <c r="E452" s="35" t="s">
        <v>442</v>
      </c>
      <c r="F452" s="35"/>
      <c r="G452" s="23">
        <f>G453</f>
        <v>630</v>
      </c>
      <c r="H452" s="23">
        <f>H453</f>
        <v>1367.1</v>
      </c>
      <c r="I452" s="23">
        <f t="shared" ref="I452" si="91">I453</f>
        <v>1263.5999999999999</v>
      </c>
    </row>
    <row r="453" spans="1:9" ht="38.25" customHeight="1" x14ac:dyDescent="0.25">
      <c r="A453" s="26" t="s">
        <v>443</v>
      </c>
      <c r="B453" s="45">
        <v>171</v>
      </c>
      <c r="C453" s="35" t="s">
        <v>204</v>
      </c>
      <c r="D453" s="35" t="s">
        <v>175</v>
      </c>
      <c r="E453" s="35" t="s">
        <v>444</v>
      </c>
      <c r="F453" s="35"/>
      <c r="G453" s="23">
        <f t="shared" ref="G453:I453" si="92">G454</f>
        <v>630</v>
      </c>
      <c r="H453" s="23">
        <f t="shared" si="92"/>
        <v>1367.1</v>
      </c>
      <c r="I453" s="23">
        <f t="shared" si="92"/>
        <v>1263.5999999999999</v>
      </c>
    </row>
    <row r="454" spans="1:9" ht="36" customHeight="1" x14ac:dyDescent="0.25">
      <c r="A454" s="26" t="s">
        <v>445</v>
      </c>
      <c r="B454" s="45">
        <v>171</v>
      </c>
      <c r="C454" s="35" t="s">
        <v>204</v>
      </c>
      <c r="D454" s="35" t="s">
        <v>175</v>
      </c>
      <c r="E454" s="35" t="s">
        <v>444</v>
      </c>
      <c r="F454" s="35" t="s">
        <v>51</v>
      </c>
      <c r="G454" s="23">
        <v>630</v>
      </c>
      <c r="H454" s="23">
        <v>1367.1</v>
      </c>
      <c r="I454" s="23">
        <v>1263.5999999999999</v>
      </c>
    </row>
    <row r="455" spans="1:9" ht="15.75" x14ac:dyDescent="0.25">
      <c r="A455" s="40" t="s">
        <v>65</v>
      </c>
      <c r="B455" s="8">
        <v>171</v>
      </c>
      <c r="C455" s="35" t="s">
        <v>204</v>
      </c>
      <c r="D455" s="35" t="s">
        <v>175</v>
      </c>
      <c r="E455" s="38" t="s">
        <v>66</v>
      </c>
      <c r="F455" s="35"/>
      <c r="G455" s="23">
        <f>G456</f>
        <v>65</v>
      </c>
      <c r="H455" s="23">
        <f t="shared" ref="H455:I457" si="93">H456</f>
        <v>0</v>
      </c>
      <c r="I455" s="23">
        <f t="shared" si="93"/>
        <v>0</v>
      </c>
    </row>
    <row r="456" spans="1:9" ht="15.75" x14ac:dyDescent="0.25">
      <c r="A456" s="40" t="s">
        <v>67</v>
      </c>
      <c r="B456" s="8">
        <v>171</v>
      </c>
      <c r="C456" s="35" t="s">
        <v>204</v>
      </c>
      <c r="D456" s="35" t="s">
        <v>175</v>
      </c>
      <c r="E456" s="35" t="s">
        <v>68</v>
      </c>
      <c r="F456" s="35"/>
      <c r="G456" s="23">
        <f>G457</f>
        <v>65</v>
      </c>
      <c r="H456" s="23">
        <f t="shared" si="93"/>
        <v>0</v>
      </c>
      <c r="I456" s="23">
        <f t="shared" si="93"/>
        <v>0</v>
      </c>
    </row>
    <row r="457" spans="1:9" ht="15.75" x14ac:dyDescent="0.25">
      <c r="A457" s="40" t="s">
        <v>69</v>
      </c>
      <c r="B457" s="8">
        <v>171</v>
      </c>
      <c r="C457" s="35" t="s">
        <v>204</v>
      </c>
      <c r="D457" s="35" t="s">
        <v>175</v>
      </c>
      <c r="E457" s="35" t="s">
        <v>70</v>
      </c>
      <c r="F457" s="35"/>
      <c r="G457" s="23">
        <f>G458</f>
        <v>65</v>
      </c>
      <c r="H457" s="23">
        <f t="shared" si="93"/>
        <v>0</v>
      </c>
      <c r="I457" s="23">
        <f t="shared" si="93"/>
        <v>0</v>
      </c>
    </row>
    <row r="458" spans="1:9" ht="36" customHeight="1" x14ac:dyDescent="0.25">
      <c r="A458" s="26" t="s">
        <v>45</v>
      </c>
      <c r="B458" s="8">
        <v>171</v>
      </c>
      <c r="C458" s="35" t="s">
        <v>204</v>
      </c>
      <c r="D458" s="35" t="s">
        <v>175</v>
      </c>
      <c r="E458" s="35" t="s">
        <v>70</v>
      </c>
      <c r="F458" s="35" t="s">
        <v>51</v>
      </c>
      <c r="G458" s="23">
        <v>65</v>
      </c>
      <c r="H458" s="23">
        <v>0</v>
      </c>
      <c r="I458" s="23">
        <v>0</v>
      </c>
    </row>
    <row r="459" spans="1:9" ht="24.75" customHeight="1" x14ac:dyDescent="0.25">
      <c r="A459" s="31" t="s">
        <v>453</v>
      </c>
      <c r="B459" s="8">
        <v>171</v>
      </c>
      <c r="C459" s="35" t="s">
        <v>204</v>
      </c>
      <c r="D459" s="35" t="s">
        <v>383</v>
      </c>
      <c r="E459" s="35"/>
      <c r="F459" s="35"/>
      <c r="G459" s="23">
        <f>G460</f>
        <v>994.8</v>
      </c>
      <c r="H459" s="23">
        <f t="shared" ref="H459:I459" si="94">H460</f>
        <v>994.8</v>
      </c>
      <c r="I459" s="23">
        <f t="shared" si="94"/>
        <v>994.8</v>
      </c>
    </row>
    <row r="460" spans="1:9" ht="52.5" customHeight="1" x14ac:dyDescent="0.25">
      <c r="A460" s="26" t="s">
        <v>19</v>
      </c>
      <c r="B460" s="8">
        <v>171</v>
      </c>
      <c r="C460" s="35" t="s">
        <v>204</v>
      </c>
      <c r="D460" s="35" t="s">
        <v>383</v>
      </c>
      <c r="E460" s="35" t="s">
        <v>20</v>
      </c>
      <c r="F460" s="35"/>
      <c r="G460" s="23">
        <f t="shared" ref="G460:I462" si="95">G461</f>
        <v>994.8</v>
      </c>
      <c r="H460" s="23">
        <f t="shared" si="95"/>
        <v>994.8</v>
      </c>
      <c r="I460" s="23">
        <f t="shared" si="95"/>
        <v>994.8</v>
      </c>
    </row>
    <row r="461" spans="1:9" ht="52.5" customHeight="1" x14ac:dyDescent="0.25">
      <c r="A461" s="26" t="s">
        <v>47</v>
      </c>
      <c r="B461" s="8">
        <v>171</v>
      </c>
      <c r="C461" s="35" t="s">
        <v>204</v>
      </c>
      <c r="D461" s="35" t="s">
        <v>383</v>
      </c>
      <c r="E461" s="35" t="s">
        <v>22</v>
      </c>
      <c r="F461" s="35"/>
      <c r="G461" s="23">
        <f t="shared" si="95"/>
        <v>994.8</v>
      </c>
      <c r="H461" s="23">
        <f t="shared" si="95"/>
        <v>994.8</v>
      </c>
      <c r="I461" s="23">
        <f t="shared" si="95"/>
        <v>994.8</v>
      </c>
    </row>
    <row r="462" spans="1:9" ht="81.75" customHeight="1" x14ac:dyDescent="0.25">
      <c r="A462" s="24" t="s">
        <v>23</v>
      </c>
      <c r="B462" s="8">
        <v>171</v>
      </c>
      <c r="C462" s="35" t="s">
        <v>204</v>
      </c>
      <c r="D462" s="35" t="s">
        <v>383</v>
      </c>
      <c r="E462" s="35" t="s">
        <v>24</v>
      </c>
      <c r="F462" s="35"/>
      <c r="G462" s="23">
        <f t="shared" si="95"/>
        <v>994.8</v>
      </c>
      <c r="H462" s="23">
        <f t="shared" si="95"/>
        <v>994.8</v>
      </c>
      <c r="I462" s="23">
        <f t="shared" si="95"/>
        <v>994.8</v>
      </c>
    </row>
    <row r="463" spans="1:9" ht="17.25" customHeight="1" x14ac:dyDescent="0.25">
      <c r="A463" s="26" t="s">
        <v>43</v>
      </c>
      <c r="B463" s="8">
        <v>171</v>
      </c>
      <c r="C463" s="35" t="s">
        <v>204</v>
      </c>
      <c r="D463" s="35" t="s">
        <v>383</v>
      </c>
      <c r="E463" s="35" t="s">
        <v>54</v>
      </c>
      <c r="F463" s="35"/>
      <c r="G463" s="23">
        <f>G464+G465</f>
        <v>994.8</v>
      </c>
      <c r="H463" s="23">
        <f t="shared" ref="H463:I463" si="96">H464+H465</f>
        <v>994.8</v>
      </c>
      <c r="I463" s="23">
        <f t="shared" si="96"/>
        <v>994.8</v>
      </c>
    </row>
    <row r="464" spans="1:9" ht="36.75" customHeight="1" x14ac:dyDescent="0.25">
      <c r="A464" s="26" t="s">
        <v>27</v>
      </c>
      <c r="B464" s="8">
        <v>171</v>
      </c>
      <c r="C464" s="35" t="s">
        <v>204</v>
      </c>
      <c r="D464" s="35" t="s">
        <v>383</v>
      </c>
      <c r="E464" s="35" t="s">
        <v>54</v>
      </c>
      <c r="F464" s="35" t="s">
        <v>40</v>
      </c>
      <c r="G464" s="23">
        <v>967</v>
      </c>
      <c r="H464" s="23">
        <v>994.8</v>
      </c>
      <c r="I464" s="23">
        <v>994.8</v>
      </c>
    </row>
    <row r="465" spans="1:9" ht="36.75" customHeight="1" x14ac:dyDescent="0.25">
      <c r="A465" s="26" t="s">
        <v>385</v>
      </c>
      <c r="B465" s="8">
        <v>171</v>
      </c>
      <c r="C465" s="35" t="s">
        <v>204</v>
      </c>
      <c r="D465" s="35" t="s">
        <v>383</v>
      </c>
      <c r="E465" s="35" t="s">
        <v>54</v>
      </c>
      <c r="F465" s="35" t="s">
        <v>46</v>
      </c>
      <c r="G465" s="23">
        <v>27.8</v>
      </c>
      <c r="H465" s="23">
        <v>0</v>
      </c>
      <c r="I465" s="23">
        <v>0</v>
      </c>
    </row>
    <row r="466" spans="1:9" ht="15.75" x14ac:dyDescent="0.25">
      <c r="A466" s="31" t="s">
        <v>454</v>
      </c>
      <c r="B466" s="8">
        <v>171</v>
      </c>
      <c r="C466" s="45">
        <v>11</v>
      </c>
      <c r="D466" s="35"/>
      <c r="E466" s="35"/>
      <c r="F466" s="35"/>
      <c r="G466" s="23">
        <f t="shared" ref="G466:I466" si="97">G467</f>
        <v>26744.9</v>
      </c>
      <c r="H466" s="23">
        <f t="shared" si="97"/>
        <v>121848.3</v>
      </c>
      <c r="I466" s="23">
        <f t="shared" si="97"/>
        <v>81654.899999999994</v>
      </c>
    </row>
    <row r="467" spans="1:9" ht="15.75" x14ac:dyDescent="0.25">
      <c r="A467" s="31" t="s">
        <v>455</v>
      </c>
      <c r="B467" s="8">
        <v>171</v>
      </c>
      <c r="C467" s="45">
        <v>11</v>
      </c>
      <c r="D467" s="35" t="s">
        <v>18</v>
      </c>
      <c r="E467" s="35"/>
      <c r="F467" s="35"/>
      <c r="G467" s="23">
        <f>G473+G468</f>
        <v>26744.9</v>
      </c>
      <c r="H467" s="23">
        <f t="shared" ref="H467:I467" si="98">H473+H468</f>
        <v>121848.3</v>
      </c>
      <c r="I467" s="23">
        <f t="shared" si="98"/>
        <v>81654.899999999994</v>
      </c>
    </row>
    <row r="468" spans="1:9" ht="63" x14ac:dyDescent="0.25">
      <c r="A468" s="26" t="s">
        <v>214</v>
      </c>
      <c r="B468" s="8">
        <v>171</v>
      </c>
      <c r="C468" s="45">
        <v>11</v>
      </c>
      <c r="D468" s="35" t="s">
        <v>18</v>
      </c>
      <c r="E468" s="35" t="s">
        <v>215</v>
      </c>
      <c r="F468" s="35"/>
      <c r="G468" s="23">
        <f>G469</f>
        <v>285</v>
      </c>
      <c r="H468" s="23">
        <f t="shared" ref="H468:I471" si="99">H469</f>
        <v>0</v>
      </c>
      <c r="I468" s="23">
        <f t="shared" si="99"/>
        <v>0</v>
      </c>
    </row>
    <row r="469" spans="1:9" ht="31.5" x14ac:dyDescent="0.25">
      <c r="A469" s="26" t="s">
        <v>216</v>
      </c>
      <c r="B469" s="8">
        <v>171</v>
      </c>
      <c r="C469" s="45">
        <v>11</v>
      </c>
      <c r="D469" s="35" t="s">
        <v>18</v>
      </c>
      <c r="E469" s="35" t="s">
        <v>799</v>
      </c>
      <c r="F469" s="35"/>
      <c r="G469" s="23">
        <f>G470</f>
        <v>285</v>
      </c>
      <c r="H469" s="23">
        <f t="shared" si="99"/>
        <v>0</v>
      </c>
      <c r="I469" s="23">
        <f t="shared" si="99"/>
        <v>0</v>
      </c>
    </row>
    <row r="470" spans="1:9" ht="31.5" x14ac:dyDescent="0.25">
      <c r="A470" s="26" t="s">
        <v>218</v>
      </c>
      <c r="B470" s="8">
        <v>171</v>
      </c>
      <c r="C470" s="45">
        <v>11</v>
      </c>
      <c r="D470" s="35" t="s">
        <v>18</v>
      </c>
      <c r="E470" s="35" t="s">
        <v>800</v>
      </c>
      <c r="F470" s="35"/>
      <c r="G470" s="23">
        <f>G471</f>
        <v>285</v>
      </c>
      <c r="H470" s="23">
        <f t="shared" si="99"/>
        <v>0</v>
      </c>
      <c r="I470" s="23">
        <f t="shared" si="99"/>
        <v>0</v>
      </c>
    </row>
    <row r="471" spans="1:9" ht="47.25" x14ac:dyDescent="0.25">
      <c r="A471" s="26" t="s">
        <v>810</v>
      </c>
      <c r="B471" s="8">
        <v>171</v>
      </c>
      <c r="C471" s="45">
        <v>11</v>
      </c>
      <c r="D471" s="35" t="s">
        <v>18</v>
      </c>
      <c r="E471" s="35" t="s">
        <v>804</v>
      </c>
      <c r="F471" s="35"/>
      <c r="G471" s="23">
        <f>G472</f>
        <v>285</v>
      </c>
      <c r="H471" s="23">
        <f t="shared" si="99"/>
        <v>0</v>
      </c>
      <c r="I471" s="23">
        <f t="shared" si="99"/>
        <v>0</v>
      </c>
    </row>
    <row r="472" spans="1:9" ht="15.75" x14ac:dyDescent="0.25">
      <c r="A472" s="31" t="s">
        <v>464</v>
      </c>
      <c r="B472" s="8">
        <v>171</v>
      </c>
      <c r="C472" s="45">
        <v>11</v>
      </c>
      <c r="D472" s="35" t="s">
        <v>18</v>
      </c>
      <c r="E472" s="35" t="s">
        <v>804</v>
      </c>
      <c r="F472" s="35" t="s">
        <v>465</v>
      </c>
      <c r="G472" s="23">
        <v>285</v>
      </c>
      <c r="H472" s="23">
        <v>0</v>
      </c>
      <c r="I472" s="23">
        <v>0</v>
      </c>
    </row>
    <row r="473" spans="1:9" ht="47.25" x14ac:dyDescent="0.25">
      <c r="A473" s="26" t="s">
        <v>456</v>
      </c>
      <c r="B473" s="8">
        <v>171</v>
      </c>
      <c r="C473" s="45">
        <v>11</v>
      </c>
      <c r="D473" s="35" t="s">
        <v>18</v>
      </c>
      <c r="E473" s="20" t="s">
        <v>457</v>
      </c>
      <c r="F473" s="20"/>
      <c r="G473" s="23">
        <f>G474+G494+G498</f>
        <v>26459.9</v>
      </c>
      <c r="H473" s="23">
        <f>H474+H494+H498</f>
        <v>121848.3</v>
      </c>
      <c r="I473" s="23">
        <f>I474+I494+I498</f>
        <v>81654.899999999994</v>
      </c>
    </row>
    <row r="474" spans="1:9" ht="31.5" x14ac:dyDescent="0.25">
      <c r="A474" s="26" t="s">
        <v>458</v>
      </c>
      <c r="B474" s="8">
        <v>171</v>
      </c>
      <c r="C474" s="45">
        <v>11</v>
      </c>
      <c r="D474" s="35" t="s">
        <v>18</v>
      </c>
      <c r="E474" s="20" t="s">
        <v>459</v>
      </c>
      <c r="F474" s="49"/>
      <c r="G474" s="23">
        <f>G475</f>
        <v>25629.9</v>
      </c>
      <c r="H474" s="23">
        <f t="shared" ref="H474:I474" si="100">H475</f>
        <v>121848.3</v>
      </c>
      <c r="I474" s="23">
        <f t="shared" si="100"/>
        <v>81654.899999999994</v>
      </c>
    </row>
    <row r="475" spans="1:9" ht="51.6" customHeight="1" x14ac:dyDescent="0.25">
      <c r="A475" s="26" t="s">
        <v>460</v>
      </c>
      <c r="B475" s="8">
        <v>171</v>
      </c>
      <c r="C475" s="45">
        <v>11</v>
      </c>
      <c r="D475" s="35" t="s">
        <v>18</v>
      </c>
      <c r="E475" s="35" t="s">
        <v>461</v>
      </c>
      <c r="F475" s="49"/>
      <c r="G475" s="23">
        <f>G476+G481+G488+G490+G483+G479+G486</f>
        <v>25629.9</v>
      </c>
      <c r="H475" s="23">
        <f>H476+H481+H488+H490+H483+H479+H486+H492</f>
        <v>121848.3</v>
      </c>
      <c r="I475" s="23">
        <f>I476+I481+I488+I490+I483+I479+I486+I492</f>
        <v>81654.899999999994</v>
      </c>
    </row>
    <row r="476" spans="1:9" ht="31.5" x14ac:dyDescent="0.25">
      <c r="A476" s="36" t="s">
        <v>462</v>
      </c>
      <c r="B476" s="8">
        <v>171</v>
      </c>
      <c r="C476" s="45">
        <v>11</v>
      </c>
      <c r="D476" s="35" t="s">
        <v>18</v>
      </c>
      <c r="E476" s="35" t="s">
        <v>463</v>
      </c>
      <c r="F476" s="61"/>
      <c r="G476" s="23">
        <f>G478+G477</f>
        <v>11175.6</v>
      </c>
      <c r="H476" s="23">
        <f>H478+H477</f>
        <v>0</v>
      </c>
      <c r="I476" s="23">
        <f>I478+I477</f>
        <v>0</v>
      </c>
    </row>
    <row r="477" spans="1:9" ht="15.75" x14ac:dyDescent="0.25">
      <c r="A477" s="36" t="s">
        <v>304</v>
      </c>
      <c r="B477" s="8">
        <v>171</v>
      </c>
      <c r="C477" s="45">
        <v>11</v>
      </c>
      <c r="D477" s="35" t="s">
        <v>18</v>
      </c>
      <c r="E477" s="35" t="s">
        <v>463</v>
      </c>
      <c r="F477" s="62">
        <v>410</v>
      </c>
      <c r="G477" s="23">
        <v>4880</v>
      </c>
      <c r="H477" s="23">
        <v>0</v>
      </c>
      <c r="I477" s="23">
        <v>0</v>
      </c>
    </row>
    <row r="478" spans="1:9" ht="15.75" x14ac:dyDescent="0.25">
      <c r="A478" s="31" t="s">
        <v>464</v>
      </c>
      <c r="B478" s="8">
        <v>171</v>
      </c>
      <c r="C478" s="45">
        <v>11</v>
      </c>
      <c r="D478" s="35" t="s">
        <v>18</v>
      </c>
      <c r="E478" s="50" t="s">
        <v>463</v>
      </c>
      <c r="F478" s="63" t="s">
        <v>465</v>
      </c>
      <c r="G478" s="23">
        <v>6295.6</v>
      </c>
      <c r="H478" s="23">
        <v>0</v>
      </c>
      <c r="I478" s="23">
        <v>0</v>
      </c>
    </row>
    <row r="479" spans="1:9" ht="31.5" x14ac:dyDescent="0.25">
      <c r="A479" s="26" t="s">
        <v>211</v>
      </c>
      <c r="B479" s="8">
        <v>171</v>
      </c>
      <c r="C479" s="45">
        <v>11</v>
      </c>
      <c r="D479" s="35" t="s">
        <v>18</v>
      </c>
      <c r="E479" s="50" t="s">
        <v>805</v>
      </c>
      <c r="F479" s="63"/>
      <c r="G479" s="23">
        <f>G480</f>
        <v>93.6</v>
      </c>
      <c r="H479" s="23">
        <f t="shared" ref="H479:I479" si="101">H480</f>
        <v>0</v>
      </c>
      <c r="I479" s="23">
        <f t="shared" si="101"/>
        <v>0</v>
      </c>
    </row>
    <row r="480" spans="1:9" ht="15.75" x14ac:dyDescent="0.25">
      <c r="A480" s="31" t="s">
        <v>464</v>
      </c>
      <c r="B480" s="8">
        <v>171</v>
      </c>
      <c r="C480" s="45">
        <v>11</v>
      </c>
      <c r="D480" s="35" t="s">
        <v>18</v>
      </c>
      <c r="E480" s="50" t="s">
        <v>805</v>
      </c>
      <c r="F480" s="63" t="s">
        <v>465</v>
      </c>
      <c r="G480" s="23">
        <v>93.6</v>
      </c>
      <c r="H480" s="23">
        <v>0</v>
      </c>
      <c r="I480" s="23">
        <v>0</v>
      </c>
    </row>
    <row r="481" spans="1:9" ht="49.5" customHeight="1" x14ac:dyDescent="0.25">
      <c r="A481" s="26" t="s">
        <v>28</v>
      </c>
      <c r="B481" s="8">
        <v>171</v>
      </c>
      <c r="C481" s="45">
        <v>11</v>
      </c>
      <c r="D481" s="35" t="s">
        <v>18</v>
      </c>
      <c r="E481" s="35" t="s">
        <v>466</v>
      </c>
      <c r="F481" s="63"/>
      <c r="G481" s="23">
        <f>G482</f>
        <v>3277.4</v>
      </c>
      <c r="H481" s="23">
        <f>H482</f>
        <v>0</v>
      </c>
      <c r="I481" s="23">
        <f>I482</f>
        <v>0</v>
      </c>
    </row>
    <row r="482" spans="1:9" ht="15.75" x14ac:dyDescent="0.25">
      <c r="A482" s="31" t="s">
        <v>464</v>
      </c>
      <c r="B482" s="8">
        <v>171</v>
      </c>
      <c r="C482" s="45">
        <v>11</v>
      </c>
      <c r="D482" s="35" t="s">
        <v>18</v>
      </c>
      <c r="E482" s="35" t="s">
        <v>466</v>
      </c>
      <c r="F482" s="63" t="s">
        <v>465</v>
      </c>
      <c r="G482" s="61">
        <v>3277.4</v>
      </c>
      <c r="H482" s="61">
        <v>0</v>
      </c>
      <c r="I482" s="61">
        <v>0</v>
      </c>
    </row>
    <row r="483" spans="1:9" ht="37.9" customHeight="1" x14ac:dyDescent="0.25">
      <c r="A483" s="31" t="s">
        <v>786</v>
      </c>
      <c r="B483" s="8">
        <v>171</v>
      </c>
      <c r="C483" s="45">
        <v>11</v>
      </c>
      <c r="D483" s="35" t="s">
        <v>18</v>
      </c>
      <c r="E483" s="35" t="s">
        <v>787</v>
      </c>
      <c r="F483" s="63"/>
      <c r="G483" s="23">
        <f>G485+G484</f>
        <v>7503.4000000000005</v>
      </c>
      <c r="H483" s="23">
        <f t="shared" ref="H483:I483" si="102">H485+H484</f>
        <v>601.6</v>
      </c>
      <c r="I483" s="23">
        <f t="shared" si="102"/>
        <v>601.5</v>
      </c>
    </row>
    <row r="484" spans="1:9" ht="47.25" x14ac:dyDescent="0.25">
      <c r="A484" s="26" t="s">
        <v>385</v>
      </c>
      <c r="B484" s="8">
        <v>171</v>
      </c>
      <c r="C484" s="45">
        <v>11</v>
      </c>
      <c r="D484" s="35" t="s">
        <v>18</v>
      </c>
      <c r="E484" s="35" t="s">
        <v>787</v>
      </c>
      <c r="F484" s="20" t="s">
        <v>46</v>
      </c>
      <c r="G484" s="23">
        <v>6111.1</v>
      </c>
      <c r="H484" s="23">
        <v>0</v>
      </c>
      <c r="I484" s="23">
        <v>0</v>
      </c>
    </row>
    <row r="485" spans="1:9" ht="15.75" x14ac:dyDescent="0.25">
      <c r="A485" s="31" t="s">
        <v>464</v>
      </c>
      <c r="B485" s="8">
        <v>171</v>
      </c>
      <c r="C485" s="45">
        <v>11</v>
      </c>
      <c r="D485" s="35" t="s">
        <v>18</v>
      </c>
      <c r="E485" s="35" t="s">
        <v>787</v>
      </c>
      <c r="F485" s="63" t="s">
        <v>465</v>
      </c>
      <c r="G485" s="61">
        <v>1392.3</v>
      </c>
      <c r="H485" s="61">
        <v>601.6</v>
      </c>
      <c r="I485" s="61">
        <v>601.5</v>
      </c>
    </row>
    <row r="486" spans="1:9" ht="63" x14ac:dyDescent="0.25">
      <c r="A486" s="26" t="s">
        <v>470</v>
      </c>
      <c r="B486" s="8">
        <v>171</v>
      </c>
      <c r="C486" s="45">
        <v>11</v>
      </c>
      <c r="D486" s="35" t="s">
        <v>18</v>
      </c>
      <c r="E486" s="35" t="s">
        <v>806</v>
      </c>
      <c r="F486" s="63"/>
      <c r="G486" s="23">
        <f>G487</f>
        <v>388.9</v>
      </c>
      <c r="H486" s="23">
        <f t="shared" ref="H486:I486" si="103">H487</f>
        <v>0</v>
      </c>
      <c r="I486" s="23">
        <f t="shared" si="103"/>
        <v>0</v>
      </c>
    </row>
    <row r="487" spans="1:9" ht="15.75" x14ac:dyDescent="0.25">
      <c r="A487" s="31" t="s">
        <v>464</v>
      </c>
      <c r="B487" s="8">
        <v>171</v>
      </c>
      <c r="C487" s="45">
        <v>11</v>
      </c>
      <c r="D487" s="35" t="s">
        <v>18</v>
      </c>
      <c r="E487" s="35" t="s">
        <v>806</v>
      </c>
      <c r="F487" s="63" t="s">
        <v>465</v>
      </c>
      <c r="G487" s="61">
        <v>388.9</v>
      </c>
      <c r="H487" s="61">
        <v>0</v>
      </c>
      <c r="I487" s="61">
        <v>0</v>
      </c>
    </row>
    <row r="488" spans="1:9" ht="68.45" customHeight="1" x14ac:dyDescent="0.25">
      <c r="A488" s="26" t="s">
        <v>467</v>
      </c>
      <c r="B488" s="8">
        <v>171</v>
      </c>
      <c r="C488" s="45">
        <v>11</v>
      </c>
      <c r="D488" s="35" t="s">
        <v>18</v>
      </c>
      <c r="E488" s="35" t="s">
        <v>468</v>
      </c>
      <c r="F488" s="63"/>
      <c r="G488" s="23">
        <f>G489</f>
        <v>1000</v>
      </c>
      <c r="H488" s="23">
        <f>H489</f>
        <v>666.7</v>
      </c>
      <c r="I488" s="23">
        <f>I489</f>
        <v>666.7</v>
      </c>
    </row>
    <row r="489" spans="1:9" ht="21" customHeight="1" x14ac:dyDescent="0.25">
      <c r="A489" s="31" t="s">
        <v>464</v>
      </c>
      <c r="B489" s="8">
        <v>171</v>
      </c>
      <c r="C489" s="45">
        <v>11</v>
      </c>
      <c r="D489" s="35" t="s">
        <v>18</v>
      </c>
      <c r="E489" s="35" t="s">
        <v>468</v>
      </c>
      <c r="F489" s="20" t="s">
        <v>465</v>
      </c>
      <c r="G489" s="23">
        <v>1000</v>
      </c>
      <c r="H489" s="23">
        <v>666.7</v>
      </c>
      <c r="I489" s="23">
        <v>666.7</v>
      </c>
    </row>
    <row r="490" spans="1:9" ht="34.15" customHeight="1" x14ac:dyDescent="0.25">
      <c r="A490" s="26" t="s">
        <v>322</v>
      </c>
      <c r="B490" s="8">
        <v>171</v>
      </c>
      <c r="C490" s="45">
        <v>11</v>
      </c>
      <c r="D490" s="35" t="s">
        <v>18</v>
      </c>
      <c r="E490" s="35" t="s">
        <v>469</v>
      </c>
      <c r="F490" s="20"/>
      <c r="G490" s="23">
        <f>G491</f>
        <v>2191</v>
      </c>
      <c r="H490" s="23">
        <f>H491</f>
        <v>0</v>
      </c>
      <c r="I490" s="23">
        <f>I491</f>
        <v>0</v>
      </c>
    </row>
    <row r="491" spans="1:9" ht="21" customHeight="1" x14ac:dyDescent="0.25">
      <c r="A491" s="31" t="s">
        <v>464</v>
      </c>
      <c r="B491" s="8">
        <v>171</v>
      </c>
      <c r="C491" s="45">
        <v>11</v>
      </c>
      <c r="D491" s="35" t="s">
        <v>18</v>
      </c>
      <c r="E491" s="35" t="s">
        <v>469</v>
      </c>
      <c r="F491" s="20" t="s">
        <v>465</v>
      </c>
      <c r="G491" s="23">
        <v>2191</v>
      </c>
      <c r="H491" s="23">
        <v>0</v>
      </c>
      <c r="I491" s="23">
        <v>0</v>
      </c>
    </row>
    <row r="492" spans="1:9" ht="84" customHeight="1" x14ac:dyDescent="0.25">
      <c r="A492" s="31" t="s">
        <v>816</v>
      </c>
      <c r="B492" s="8">
        <v>171</v>
      </c>
      <c r="C492" s="45">
        <v>11</v>
      </c>
      <c r="D492" s="35" t="s">
        <v>18</v>
      </c>
      <c r="E492" s="35" t="s">
        <v>815</v>
      </c>
      <c r="F492" s="20"/>
      <c r="G492" s="23">
        <f>G493</f>
        <v>0</v>
      </c>
      <c r="H492" s="23">
        <f>H493</f>
        <v>120580</v>
      </c>
      <c r="I492" s="23">
        <f>I493</f>
        <v>80386.7</v>
      </c>
    </row>
    <row r="493" spans="1:9" ht="21" customHeight="1" x14ac:dyDescent="0.25">
      <c r="A493" s="31" t="s">
        <v>304</v>
      </c>
      <c r="B493" s="8">
        <v>171</v>
      </c>
      <c r="C493" s="45">
        <v>11</v>
      </c>
      <c r="D493" s="35" t="s">
        <v>18</v>
      </c>
      <c r="E493" s="35" t="s">
        <v>815</v>
      </c>
      <c r="F493" s="20" t="s">
        <v>305</v>
      </c>
      <c r="G493" s="23">
        <v>0</v>
      </c>
      <c r="H493" s="23">
        <v>120580</v>
      </c>
      <c r="I493" s="23">
        <v>80386.7</v>
      </c>
    </row>
    <row r="494" spans="1:9" ht="15.75" x14ac:dyDescent="0.25">
      <c r="A494" s="31" t="s">
        <v>471</v>
      </c>
      <c r="B494" s="8">
        <v>171</v>
      </c>
      <c r="C494" s="45">
        <v>11</v>
      </c>
      <c r="D494" s="35" t="s">
        <v>18</v>
      </c>
      <c r="E494" s="20" t="s">
        <v>472</v>
      </c>
      <c r="F494" s="35"/>
      <c r="G494" s="23">
        <f>G497</f>
        <v>830</v>
      </c>
      <c r="H494" s="23">
        <f>H497</f>
        <v>0</v>
      </c>
      <c r="I494" s="23">
        <f>I497</f>
        <v>0</v>
      </c>
    </row>
    <row r="495" spans="1:9" ht="63.75" customHeight="1" x14ac:dyDescent="0.25">
      <c r="A495" s="26" t="s">
        <v>473</v>
      </c>
      <c r="B495" s="8">
        <v>171</v>
      </c>
      <c r="C495" s="45">
        <v>11</v>
      </c>
      <c r="D495" s="35" t="s">
        <v>18</v>
      </c>
      <c r="E495" s="35" t="s">
        <v>474</v>
      </c>
      <c r="F495" s="49"/>
      <c r="G495" s="23">
        <f t="shared" ref="G495:I496" si="104">G496</f>
        <v>830</v>
      </c>
      <c r="H495" s="23">
        <f t="shared" si="104"/>
        <v>0</v>
      </c>
      <c r="I495" s="23">
        <f t="shared" si="104"/>
        <v>0</v>
      </c>
    </row>
    <row r="496" spans="1:9" ht="31.5" x14ac:dyDescent="0.25">
      <c r="A496" s="36" t="s">
        <v>462</v>
      </c>
      <c r="B496" s="8">
        <v>171</v>
      </c>
      <c r="C496" s="45">
        <v>11</v>
      </c>
      <c r="D496" s="35" t="s">
        <v>18</v>
      </c>
      <c r="E496" s="35" t="s">
        <v>475</v>
      </c>
      <c r="F496" s="61"/>
      <c r="G496" s="23">
        <f t="shared" si="104"/>
        <v>830</v>
      </c>
      <c r="H496" s="23">
        <f t="shared" si="104"/>
        <v>0</v>
      </c>
      <c r="I496" s="23">
        <f t="shared" si="104"/>
        <v>0</v>
      </c>
    </row>
    <row r="497" spans="1:9" ht="15.75" x14ac:dyDescent="0.25">
      <c r="A497" s="31" t="s">
        <v>464</v>
      </c>
      <c r="B497" s="8">
        <v>171</v>
      </c>
      <c r="C497" s="45">
        <v>11</v>
      </c>
      <c r="D497" s="35" t="s">
        <v>18</v>
      </c>
      <c r="E497" s="35" t="s">
        <v>476</v>
      </c>
      <c r="F497" s="63" t="s">
        <v>465</v>
      </c>
      <c r="G497" s="61">
        <v>830</v>
      </c>
      <c r="H497" s="61">
        <v>0</v>
      </c>
      <c r="I497" s="61">
        <v>0</v>
      </c>
    </row>
    <row r="498" spans="1:9" ht="36.6" hidden="1" customHeight="1" x14ac:dyDescent="0.25">
      <c r="A498" s="26" t="s">
        <v>477</v>
      </c>
      <c r="B498" s="8">
        <v>171</v>
      </c>
      <c r="C498" s="45">
        <v>11</v>
      </c>
      <c r="D498" s="35" t="s">
        <v>18</v>
      </c>
      <c r="E498" s="20" t="s">
        <v>478</v>
      </c>
      <c r="F498" s="63"/>
      <c r="G498" s="23">
        <f>G499</f>
        <v>0</v>
      </c>
      <c r="H498" s="23">
        <f>H499</f>
        <v>0</v>
      </c>
      <c r="I498" s="23">
        <f>I499</f>
        <v>0</v>
      </c>
    </row>
    <row r="499" spans="1:9" ht="70.5" hidden="1" customHeight="1" x14ac:dyDescent="0.25">
      <c r="A499" s="26" t="s">
        <v>479</v>
      </c>
      <c r="B499" s="8">
        <v>171</v>
      </c>
      <c r="C499" s="45">
        <v>11</v>
      </c>
      <c r="D499" s="35" t="s">
        <v>18</v>
      </c>
      <c r="E499" s="35" t="s">
        <v>480</v>
      </c>
      <c r="F499" s="49"/>
      <c r="G499" s="23">
        <f>G500+G503</f>
        <v>0</v>
      </c>
      <c r="H499" s="23">
        <f>H500+H503</f>
        <v>0</v>
      </c>
      <c r="I499" s="23">
        <f>I500+I503</f>
        <v>0</v>
      </c>
    </row>
    <row r="500" spans="1:9" ht="31.5" hidden="1" x14ac:dyDescent="0.25">
      <c r="A500" s="36" t="s">
        <v>462</v>
      </c>
      <c r="B500" s="8">
        <v>171</v>
      </c>
      <c r="C500" s="45">
        <v>11</v>
      </c>
      <c r="D500" s="35" t="s">
        <v>18</v>
      </c>
      <c r="E500" s="35" t="s">
        <v>481</v>
      </c>
      <c r="F500" s="61"/>
      <c r="G500" s="23">
        <f>G501+G502</f>
        <v>0</v>
      </c>
      <c r="H500" s="23">
        <f>H501+H502</f>
        <v>0</v>
      </c>
      <c r="I500" s="23">
        <f>I501+I502</f>
        <v>0</v>
      </c>
    </row>
    <row r="501" spans="1:9" ht="47.25" hidden="1" x14ac:dyDescent="0.25">
      <c r="A501" s="26" t="s">
        <v>45</v>
      </c>
      <c r="B501" s="8">
        <v>171</v>
      </c>
      <c r="C501" s="45">
        <v>11</v>
      </c>
      <c r="D501" s="35" t="s">
        <v>18</v>
      </c>
      <c r="E501" s="35" t="s">
        <v>482</v>
      </c>
      <c r="F501" s="64">
        <v>240</v>
      </c>
      <c r="G501" s="23"/>
      <c r="H501" s="23"/>
      <c r="I501" s="23"/>
    </row>
    <row r="502" spans="1:9" ht="15.75" hidden="1" x14ac:dyDescent="0.25">
      <c r="A502" s="31" t="s">
        <v>464</v>
      </c>
      <c r="B502" s="8">
        <v>171</v>
      </c>
      <c r="C502" s="45">
        <v>11</v>
      </c>
      <c r="D502" s="35" t="s">
        <v>18</v>
      </c>
      <c r="E502" s="35" t="s">
        <v>482</v>
      </c>
      <c r="F502" s="63" t="s">
        <v>465</v>
      </c>
      <c r="G502" s="61"/>
      <c r="H502" s="61"/>
      <c r="I502" s="61"/>
    </row>
    <row r="503" spans="1:9" ht="68.45" hidden="1" customHeight="1" x14ac:dyDescent="0.25">
      <c r="A503" s="26" t="s">
        <v>467</v>
      </c>
      <c r="B503" s="8">
        <v>171</v>
      </c>
      <c r="C503" s="45">
        <v>11</v>
      </c>
      <c r="D503" s="35" t="s">
        <v>18</v>
      </c>
      <c r="E503" s="35" t="s">
        <v>483</v>
      </c>
      <c r="F503" s="63"/>
      <c r="G503" s="23">
        <f>G504</f>
        <v>0</v>
      </c>
      <c r="H503" s="23">
        <f>H504</f>
        <v>0</v>
      </c>
      <c r="I503" s="23">
        <f>I504</f>
        <v>0</v>
      </c>
    </row>
    <row r="504" spans="1:9" ht="15.75" hidden="1" x14ac:dyDescent="0.25">
      <c r="A504" s="31" t="s">
        <v>464</v>
      </c>
      <c r="B504" s="8">
        <v>171</v>
      </c>
      <c r="C504" s="45">
        <v>11</v>
      </c>
      <c r="D504" s="35" t="s">
        <v>18</v>
      </c>
      <c r="E504" s="35" t="s">
        <v>483</v>
      </c>
      <c r="F504" s="63" t="s">
        <v>46</v>
      </c>
      <c r="G504" s="61"/>
      <c r="H504" s="61"/>
      <c r="I504" s="61"/>
    </row>
    <row r="505" spans="1:9" ht="15.75" x14ac:dyDescent="0.25">
      <c r="A505" s="31"/>
      <c r="B505" s="8"/>
      <c r="C505" s="45"/>
      <c r="D505" s="35"/>
      <c r="E505" s="35"/>
      <c r="F505" s="35"/>
      <c r="G505" s="23"/>
      <c r="H505" s="23"/>
      <c r="I505" s="23"/>
    </row>
    <row r="506" spans="1:9" ht="31.5" x14ac:dyDescent="0.25">
      <c r="A506" s="65" t="s">
        <v>484</v>
      </c>
      <c r="B506" s="66" t="s">
        <v>485</v>
      </c>
      <c r="C506" s="20"/>
      <c r="D506" s="20"/>
      <c r="E506" s="67"/>
      <c r="F506" s="20"/>
      <c r="G506" s="80">
        <f t="shared" ref="G506:I507" si="105">G507</f>
        <v>2663</v>
      </c>
      <c r="H506" s="68">
        <f t="shared" si="105"/>
        <v>2513.8000000000002</v>
      </c>
      <c r="I506" s="68">
        <f t="shared" si="105"/>
        <v>2313.8000000000002</v>
      </c>
    </row>
    <row r="507" spans="1:9" ht="47.25" x14ac:dyDescent="0.25">
      <c r="A507" s="26" t="s">
        <v>486</v>
      </c>
      <c r="B507" s="20" t="s">
        <v>485</v>
      </c>
      <c r="C507" s="20" t="s">
        <v>16</v>
      </c>
      <c r="D507" s="20" t="s">
        <v>175</v>
      </c>
      <c r="E507" s="20"/>
      <c r="F507" s="20"/>
      <c r="G507" s="23">
        <f t="shared" si="105"/>
        <v>2663</v>
      </c>
      <c r="H507" s="28">
        <f t="shared" si="105"/>
        <v>2513.8000000000002</v>
      </c>
      <c r="I507" s="28">
        <f t="shared" si="105"/>
        <v>2313.8000000000002</v>
      </c>
    </row>
    <row r="508" spans="1:9" ht="33.6" customHeight="1" x14ac:dyDescent="0.25">
      <c r="A508" s="26" t="s">
        <v>487</v>
      </c>
      <c r="B508" s="20" t="s">
        <v>485</v>
      </c>
      <c r="C508" s="20" t="s">
        <v>16</v>
      </c>
      <c r="D508" s="20" t="s">
        <v>175</v>
      </c>
      <c r="E508" s="25" t="s">
        <v>488</v>
      </c>
      <c r="F508" s="20"/>
      <c r="G508" s="23">
        <f>G509+G512+G514</f>
        <v>2663</v>
      </c>
      <c r="H508" s="23">
        <f t="shared" ref="H508:I508" si="106">H509+H512+H514</f>
        <v>2513.8000000000002</v>
      </c>
      <c r="I508" s="23">
        <f t="shared" si="106"/>
        <v>2313.8000000000002</v>
      </c>
    </row>
    <row r="509" spans="1:9" ht="15.75" x14ac:dyDescent="0.25">
      <c r="A509" s="26" t="s">
        <v>48</v>
      </c>
      <c r="B509" s="20" t="s">
        <v>485</v>
      </c>
      <c r="C509" s="20" t="s">
        <v>16</v>
      </c>
      <c r="D509" s="20" t="s">
        <v>175</v>
      </c>
      <c r="E509" s="25" t="s">
        <v>489</v>
      </c>
      <c r="F509" s="20"/>
      <c r="G509" s="23">
        <f>G510+G511</f>
        <v>1243.5999999999999</v>
      </c>
      <c r="H509" s="23">
        <f>H510+H511</f>
        <v>1178.0999999999999</v>
      </c>
      <c r="I509" s="23">
        <f>I510+I511</f>
        <v>1113.0999999999999</v>
      </c>
    </row>
    <row r="510" spans="1:9" ht="31.5" x14ac:dyDescent="0.25">
      <c r="A510" s="26" t="s">
        <v>27</v>
      </c>
      <c r="B510" s="20" t="s">
        <v>485</v>
      </c>
      <c r="C510" s="20" t="s">
        <v>16</v>
      </c>
      <c r="D510" s="20" t="s">
        <v>175</v>
      </c>
      <c r="E510" s="25" t="s">
        <v>489</v>
      </c>
      <c r="F510" s="20" t="s">
        <v>40</v>
      </c>
      <c r="G510" s="23">
        <v>1126.0999999999999</v>
      </c>
      <c r="H510" s="23">
        <v>960.6</v>
      </c>
      <c r="I510" s="23">
        <v>945.6</v>
      </c>
    </row>
    <row r="511" spans="1:9" ht="47.25" x14ac:dyDescent="0.25">
      <c r="A511" s="26" t="s">
        <v>45</v>
      </c>
      <c r="B511" s="20" t="s">
        <v>485</v>
      </c>
      <c r="C511" s="20" t="s">
        <v>16</v>
      </c>
      <c r="D511" s="20" t="s">
        <v>175</v>
      </c>
      <c r="E511" s="25" t="s">
        <v>489</v>
      </c>
      <c r="F511" s="20" t="s">
        <v>46</v>
      </c>
      <c r="G511" s="23">
        <v>117.5</v>
      </c>
      <c r="H511" s="23">
        <v>217.5</v>
      </c>
      <c r="I511" s="23">
        <v>167.5</v>
      </c>
    </row>
    <row r="512" spans="1:9" ht="51.75" customHeight="1" x14ac:dyDescent="0.25">
      <c r="A512" s="26" t="s">
        <v>28</v>
      </c>
      <c r="B512" s="20" t="s">
        <v>485</v>
      </c>
      <c r="C512" s="20" t="s">
        <v>16</v>
      </c>
      <c r="D512" s="20" t="s">
        <v>175</v>
      </c>
      <c r="E512" s="25" t="s">
        <v>490</v>
      </c>
      <c r="F512" s="20"/>
      <c r="G512" s="23">
        <f>G513</f>
        <v>719.4</v>
      </c>
      <c r="H512" s="23">
        <f>H513</f>
        <v>735.7</v>
      </c>
      <c r="I512" s="23">
        <f>I513</f>
        <v>750.7</v>
      </c>
    </row>
    <row r="513" spans="1:9" ht="31.5" x14ac:dyDescent="0.25">
      <c r="A513" s="26" t="s">
        <v>27</v>
      </c>
      <c r="B513" s="20" t="s">
        <v>485</v>
      </c>
      <c r="C513" s="20" t="s">
        <v>16</v>
      </c>
      <c r="D513" s="20" t="s">
        <v>175</v>
      </c>
      <c r="E513" s="25" t="s">
        <v>490</v>
      </c>
      <c r="F513" s="20" t="s">
        <v>40</v>
      </c>
      <c r="G513" s="23">
        <v>719.4</v>
      </c>
      <c r="H513" s="23">
        <v>735.7</v>
      </c>
      <c r="I513" s="23">
        <v>750.7</v>
      </c>
    </row>
    <row r="514" spans="1:9" ht="31.5" x14ac:dyDescent="0.25">
      <c r="A514" s="36" t="s">
        <v>59</v>
      </c>
      <c r="B514" s="20" t="s">
        <v>485</v>
      </c>
      <c r="C514" s="35" t="s">
        <v>16</v>
      </c>
      <c r="D514" s="35" t="s">
        <v>175</v>
      </c>
      <c r="E514" s="35" t="s">
        <v>751</v>
      </c>
      <c r="F514" s="35"/>
      <c r="G514" s="23">
        <f>G515</f>
        <v>700</v>
      </c>
      <c r="H514" s="23">
        <f t="shared" ref="H514:I514" si="107">H515</f>
        <v>600</v>
      </c>
      <c r="I514" s="23">
        <f t="shared" si="107"/>
        <v>450</v>
      </c>
    </row>
    <row r="515" spans="1:9" ht="47.25" x14ac:dyDescent="0.25">
      <c r="A515" s="26" t="s">
        <v>45</v>
      </c>
      <c r="B515" s="20" t="s">
        <v>485</v>
      </c>
      <c r="C515" s="35" t="s">
        <v>16</v>
      </c>
      <c r="D515" s="35" t="s">
        <v>175</v>
      </c>
      <c r="E515" s="35" t="s">
        <v>751</v>
      </c>
      <c r="F515" s="35" t="s">
        <v>46</v>
      </c>
      <c r="G515" s="23">
        <v>700</v>
      </c>
      <c r="H515" s="23">
        <v>600</v>
      </c>
      <c r="I515" s="23">
        <v>450</v>
      </c>
    </row>
    <row r="516" spans="1:9" ht="19.149999999999999" customHeight="1" x14ac:dyDescent="0.25">
      <c r="A516" s="26"/>
      <c r="B516" s="20"/>
      <c r="C516" s="35"/>
      <c r="D516" s="35"/>
      <c r="E516" s="35"/>
      <c r="F516" s="35"/>
      <c r="G516" s="23"/>
      <c r="H516" s="28"/>
      <c r="I516" s="28"/>
    </row>
    <row r="517" spans="1:9" ht="36.6" customHeight="1" x14ac:dyDescent="0.25">
      <c r="A517" s="69" t="s">
        <v>752</v>
      </c>
      <c r="B517" s="66" t="s">
        <v>491</v>
      </c>
      <c r="C517" s="49"/>
      <c r="D517" s="49"/>
      <c r="E517" s="49"/>
      <c r="F517" s="49"/>
      <c r="G517" s="80">
        <f t="shared" ref="G517:I518" si="108">G518</f>
        <v>1493.6</v>
      </c>
      <c r="H517" s="68">
        <f t="shared" si="108"/>
        <v>1378.8000000000002</v>
      </c>
      <c r="I517" s="68">
        <f t="shared" si="108"/>
        <v>1378.8</v>
      </c>
    </row>
    <row r="518" spans="1:9" ht="51" customHeight="1" x14ac:dyDescent="0.25">
      <c r="A518" s="26" t="s">
        <v>492</v>
      </c>
      <c r="B518" s="20" t="s">
        <v>491</v>
      </c>
      <c r="C518" s="20" t="s">
        <v>16</v>
      </c>
      <c r="D518" s="20" t="s">
        <v>383</v>
      </c>
      <c r="E518" s="20"/>
      <c r="F518" s="20"/>
      <c r="G518" s="23">
        <f t="shared" si="108"/>
        <v>1493.6</v>
      </c>
      <c r="H518" s="28">
        <f t="shared" si="108"/>
        <v>1378.8000000000002</v>
      </c>
      <c r="I518" s="28">
        <f t="shared" si="108"/>
        <v>1378.8</v>
      </c>
    </row>
    <row r="519" spans="1:9" ht="35.450000000000003" customHeight="1" x14ac:dyDescent="0.25">
      <c r="A519" s="26" t="s">
        <v>493</v>
      </c>
      <c r="B519" s="20" t="s">
        <v>491</v>
      </c>
      <c r="C519" s="20" t="s">
        <v>16</v>
      </c>
      <c r="D519" s="20" t="s">
        <v>383</v>
      </c>
      <c r="E519" s="25" t="s">
        <v>494</v>
      </c>
      <c r="F519" s="20"/>
      <c r="G519" s="23">
        <f>G520+G523</f>
        <v>1493.6</v>
      </c>
      <c r="H519" s="28">
        <f>H520+H523</f>
        <v>1378.8000000000002</v>
      </c>
      <c r="I519" s="28">
        <f>I520+I523</f>
        <v>1378.8</v>
      </c>
    </row>
    <row r="520" spans="1:9" ht="21" customHeight="1" x14ac:dyDescent="0.25">
      <c r="A520" s="26" t="s">
        <v>48</v>
      </c>
      <c r="B520" s="20" t="s">
        <v>491</v>
      </c>
      <c r="C520" s="20" t="s">
        <v>16</v>
      </c>
      <c r="D520" s="20" t="s">
        <v>383</v>
      </c>
      <c r="E520" s="25" t="s">
        <v>495</v>
      </c>
      <c r="F520" s="20"/>
      <c r="G520" s="23">
        <f>G521+G522</f>
        <v>928.1</v>
      </c>
      <c r="H520" s="28">
        <f>H521+H522</f>
        <v>800.6</v>
      </c>
      <c r="I520" s="28">
        <f>I521+I522</f>
        <v>788.8</v>
      </c>
    </row>
    <row r="521" spans="1:9" ht="36" customHeight="1" x14ac:dyDescent="0.25">
      <c r="A521" s="26" t="s">
        <v>27</v>
      </c>
      <c r="B521" s="20" t="s">
        <v>491</v>
      </c>
      <c r="C521" s="20" t="s">
        <v>16</v>
      </c>
      <c r="D521" s="20" t="s">
        <v>383</v>
      </c>
      <c r="E521" s="25" t="s">
        <v>495</v>
      </c>
      <c r="F521" s="20" t="s">
        <v>40</v>
      </c>
      <c r="G521" s="23">
        <v>865.6</v>
      </c>
      <c r="H521" s="28">
        <v>733.1</v>
      </c>
      <c r="I521" s="28">
        <v>721.3</v>
      </c>
    </row>
    <row r="522" spans="1:9" ht="50.25" customHeight="1" x14ac:dyDescent="0.25">
      <c r="A522" s="26" t="s">
        <v>45</v>
      </c>
      <c r="B522" s="20" t="s">
        <v>491</v>
      </c>
      <c r="C522" s="20" t="s">
        <v>16</v>
      </c>
      <c r="D522" s="20" t="s">
        <v>383</v>
      </c>
      <c r="E522" s="25" t="s">
        <v>495</v>
      </c>
      <c r="F522" s="20" t="s">
        <v>46</v>
      </c>
      <c r="G522" s="23">
        <v>62.5</v>
      </c>
      <c r="H522" s="28">
        <v>67.5</v>
      </c>
      <c r="I522" s="28">
        <v>67.5</v>
      </c>
    </row>
    <row r="523" spans="1:9" ht="50.25" customHeight="1" x14ac:dyDescent="0.25">
      <c r="A523" s="26" t="s">
        <v>28</v>
      </c>
      <c r="B523" s="20" t="s">
        <v>491</v>
      </c>
      <c r="C523" s="20" t="s">
        <v>16</v>
      </c>
      <c r="D523" s="20" t="s">
        <v>383</v>
      </c>
      <c r="E523" s="25" t="s">
        <v>496</v>
      </c>
      <c r="F523" s="20"/>
      <c r="G523" s="23">
        <f>G524</f>
        <v>565.5</v>
      </c>
      <c r="H523" s="28">
        <f>H524</f>
        <v>578.20000000000005</v>
      </c>
      <c r="I523" s="28">
        <f>I524</f>
        <v>590</v>
      </c>
    </row>
    <row r="524" spans="1:9" ht="35.25" customHeight="1" x14ac:dyDescent="0.25">
      <c r="A524" s="26" t="s">
        <v>27</v>
      </c>
      <c r="B524" s="20" t="s">
        <v>491</v>
      </c>
      <c r="C524" s="20" t="s">
        <v>16</v>
      </c>
      <c r="D524" s="20" t="s">
        <v>383</v>
      </c>
      <c r="E524" s="25" t="s">
        <v>496</v>
      </c>
      <c r="F524" s="20" t="s">
        <v>40</v>
      </c>
      <c r="G524" s="23">
        <v>565.5</v>
      </c>
      <c r="H524" s="28">
        <v>578.20000000000005</v>
      </c>
      <c r="I524" s="28">
        <v>590</v>
      </c>
    </row>
    <row r="525" spans="1:9" ht="15.75" x14ac:dyDescent="0.25">
      <c r="A525" s="31"/>
      <c r="B525" s="8"/>
      <c r="C525" s="35"/>
      <c r="D525" s="35"/>
      <c r="E525" s="35"/>
      <c r="F525" s="35"/>
      <c r="G525" s="23"/>
      <c r="H525" s="28"/>
      <c r="I525" s="28"/>
    </row>
    <row r="526" spans="1:9" ht="47.25" x14ac:dyDescent="0.25">
      <c r="A526" s="65" t="s">
        <v>497</v>
      </c>
      <c r="B526" s="66" t="s">
        <v>498</v>
      </c>
      <c r="C526" s="20"/>
      <c r="D526" s="20"/>
      <c r="E526" s="67"/>
      <c r="F526" s="20"/>
      <c r="G526" s="80">
        <f>G527+G560+G582+G589</f>
        <v>16208.7</v>
      </c>
      <c r="H526" s="68">
        <f>H527+H560+H582+H589</f>
        <v>8342</v>
      </c>
      <c r="I526" s="68">
        <f>I527+I560+I582+I589</f>
        <v>11626.4</v>
      </c>
    </row>
    <row r="527" spans="1:9" ht="15.75" x14ac:dyDescent="0.25">
      <c r="A527" s="70" t="s">
        <v>15</v>
      </c>
      <c r="B527" s="20" t="s">
        <v>498</v>
      </c>
      <c r="C527" s="20" t="s">
        <v>16</v>
      </c>
      <c r="D527" s="20"/>
      <c r="E527" s="67"/>
      <c r="F527" s="20"/>
      <c r="G527" s="23">
        <f>G528+G543</f>
        <v>10225.200000000001</v>
      </c>
      <c r="H527" s="28">
        <f>H528+H543</f>
        <v>4275.6000000000004</v>
      </c>
      <c r="I527" s="28">
        <f>I528+I543</f>
        <v>7560</v>
      </c>
    </row>
    <row r="528" spans="1:9" ht="65.25" customHeight="1" x14ac:dyDescent="0.25">
      <c r="A528" s="46" t="s">
        <v>499</v>
      </c>
      <c r="B528" s="20" t="s">
        <v>498</v>
      </c>
      <c r="C528" s="20" t="s">
        <v>16</v>
      </c>
      <c r="D528" s="20" t="s">
        <v>31</v>
      </c>
      <c r="E528" s="20"/>
      <c r="F528" s="20"/>
      <c r="G528" s="23">
        <f t="shared" ref="G528:I529" si="109">G529</f>
        <v>6370.9</v>
      </c>
      <c r="H528" s="28">
        <f t="shared" si="109"/>
        <v>2523.7000000000003</v>
      </c>
      <c r="I528" s="28">
        <f t="shared" si="109"/>
        <v>5808.1</v>
      </c>
    </row>
    <row r="529" spans="1:11" ht="63" x14ac:dyDescent="0.25">
      <c r="A529" s="26" t="s">
        <v>500</v>
      </c>
      <c r="B529" s="20" t="s">
        <v>498</v>
      </c>
      <c r="C529" s="20" t="s">
        <v>16</v>
      </c>
      <c r="D529" s="20" t="s">
        <v>31</v>
      </c>
      <c r="E529" s="25" t="s">
        <v>501</v>
      </c>
      <c r="F529" s="66"/>
      <c r="G529" s="23">
        <f t="shared" si="109"/>
        <v>6370.9</v>
      </c>
      <c r="H529" s="23">
        <f t="shared" si="109"/>
        <v>2523.7000000000003</v>
      </c>
      <c r="I529" s="23">
        <f t="shared" si="109"/>
        <v>5808.1</v>
      </c>
    </row>
    <row r="530" spans="1:11" ht="33.75" customHeight="1" x14ac:dyDescent="0.25">
      <c r="A530" s="26" t="s">
        <v>502</v>
      </c>
      <c r="B530" s="20" t="s">
        <v>498</v>
      </c>
      <c r="C530" s="20" t="s">
        <v>16</v>
      </c>
      <c r="D530" s="20" t="s">
        <v>31</v>
      </c>
      <c r="E530" s="25" t="s">
        <v>503</v>
      </c>
      <c r="F530" s="66"/>
      <c r="G530" s="23">
        <f>G531+G540+G537</f>
        <v>6370.9</v>
      </c>
      <c r="H530" s="23">
        <f>H531+H540+H537</f>
        <v>2523.7000000000003</v>
      </c>
      <c r="I530" s="23">
        <f>I531+I540+I537</f>
        <v>5808.1</v>
      </c>
    </row>
    <row r="531" spans="1:11" ht="68.25" customHeight="1" x14ac:dyDescent="0.25">
      <c r="A531" s="26" t="s">
        <v>504</v>
      </c>
      <c r="B531" s="20" t="s">
        <v>498</v>
      </c>
      <c r="C531" s="20" t="s">
        <v>16</v>
      </c>
      <c r="D531" s="20" t="s">
        <v>31</v>
      </c>
      <c r="E531" s="25" t="s">
        <v>505</v>
      </c>
      <c r="F531" s="66"/>
      <c r="G531" s="23">
        <f>G532+G535</f>
        <v>6091.9</v>
      </c>
      <c r="H531" s="23">
        <f>H532+H535</f>
        <v>2248.4</v>
      </c>
      <c r="I531" s="23">
        <f>I532+I535</f>
        <v>5532.8</v>
      </c>
    </row>
    <row r="532" spans="1:11" ht="18.600000000000001" customHeight="1" x14ac:dyDescent="0.25">
      <c r="A532" s="26" t="s">
        <v>48</v>
      </c>
      <c r="B532" s="20" t="s">
        <v>498</v>
      </c>
      <c r="C532" s="20" t="s">
        <v>16</v>
      </c>
      <c r="D532" s="20" t="s">
        <v>31</v>
      </c>
      <c r="E532" s="25" t="s">
        <v>506</v>
      </c>
      <c r="F532" s="66"/>
      <c r="G532" s="23">
        <f>G533+G534</f>
        <v>3795.7</v>
      </c>
      <c r="H532" s="23">
        <f>H533+H534</f>
        <v>964.7</v>
      </c>
      <c r="I532" s="23">
        <f>I533+I534</f>
        <v>3136.8</v>
      </c>
    </row>
    <row r="533" spans="1:11" ht="31.5" x14ac:dyDescent="0.25">
      <c r="A533" s="26" t="s">
        <v>27</v>
      </c>
      <c r="B533" s="20" t="s">
        <v>498</v>
      </c>
      <c r="C533" s="20" t="s">
        <v>16</v>
      </c>
      <c r="D533" s="20" t="s">
        <v>31</v>
      </c>
      <c r="E533" s="38" t="s">
        <v>506</v>
      </c>
      <c r="F533" s="20" t="s">
        <v>40</v>
      </c>
      <c r="G533" s="23">
        <v>3517.7</v>
      </c>
      <c r="H533" s="28">
        <v>706.7</v>
      </c>
      <c r="I533" s="28">
        <v>2928.8</v>
      </c>
    </row>
    <row r="534" spans="1:11" ht="47.25" x14ac:dyDescent="0.25">
      <c r="A534" s="26" t="s">
        <v>45</v>
      </c>
      <c r="B534" s="20" t="s">
        <v>498</v>
      </c>
      <c r="C534" s="20" t="s">
        <v>16</v>
      </c>
      <c r="D534" s="20" t="s">
        <v>31</v>
      </c>
      <c r="E534" s="38" t="s">
        <v>506</v>
      </c>
      <c r="F534" s="20" t="s">
        <v>46</v>
      </c>
      <c r="G534" s="23">
        <v>278</v>
      </c>
      <c r="H534" s="28">
        <v>258</v>
      </c>
      <c r="I534" s="28">
        <v>208</v>
      </c>
      <c r="J534" s="55"/>
      <c r="K534" s="2"/>
    </row>
    <row r="535" spans="1:11" ht="51" customHeight="1" x14ac:dyDescent="0.25">
      <c r="A535" s="26" t="s">
        <v>28</v>
      </c>
      <c r="B535" s="20" t="s">
        <v>498</v>
      </c>
      <c r="C535" s="20" t="s">
        <v>16</v>
      </c>
      <c r="D535" s="20" t="s">
        <v>31</v>
      </c>
      <c r="E535" s="25" t="s">
        <v>507</v>
      </c>
      <c r="F535" s="20"/>
      <c r="G535" s="23">
        <f>G536</f>
        <v>2296.1999999999998</v>
      </c>
      <c r="H535" s="28">
        <f>H536</f>
        <v>1283.7</v>
      </c>
      <c r="I535" s="28">
        <f>I536</f>
        <v>2396</v>
      </c>
    </row>
    <row r="536" spans="1:11" ht="31.5" x14ac:dyDescent="0.25">
      <c r="A536" s="26" t="s">
        <v>27</v>
      </c>
      <c r="B536" s="20" t="s">
        <v>498</v>
      </c>
      <c r="C536" s="20" t="s">
        <v>16</v>
      </c>
      <c r="D536" s="20" t="s">
        <v>31</v>
      </c>
      <c r="E536" s="38" t="s">
        <v>507</v>
      </c>
      <c r="F536" s="20" t="s">
        <v>40</v>
      </c>
      <c r="G536" s="23">
        <v>2296.1999999999998</v>
      </c>
      <c r="H536" s="28">
        <v>1283.7</v>
      </c>
      <c r="I536" s="28">
        <v>2396</v>
      </c>
    </row>
    <row r="537" spans="1:11" ht="78.75" x14ac:dyDescent="0.25">
      <c r="A537" s="26" t="s">
        <v>508</v>
      </c>
      <c r="B537" s="20" t="s">
        <v>498</v>
      </c>
      <c r="C537" s="20" t="s">
        <v>16</v>
      </c>
      <c r="D537" s="20" t="s">
        <v>31</v>
      </c>
      <c r="E537" s="25" t="s">
        <v>509</v>
      </c>
      <c r="F537" s="20"/>
      <c r="G537" s="23">
        <f t="shared" ref="G537:I538" si="110">G538</f>
        <v>250</v>
      </c>
      <c r="H537" s="23">
        <f t="shared" si="110"/>
        <v>250</v>
      </c>
      <c r="I537" s="23">
        <f t="shared" si="110"/>
        <v>250</v>
      </c>
    </row>
    <row r="538" spans="1:11" ht="31.5" x14ac:dyDescent="0.25">
      <c r="A538" s="36" t="s">
        <v>59</v>
      </c>
      <c r="B538" s="20" t="s">
        <v>498</v>
      </c>
      <c r="C538" s="20" t="s">
        <v>16</v>
      </c>
      <c r="D538" s="20" t="s">
        <v>31</v>
      </c>
      <c r="E538" s="38" t="s">
        <v>510</v>
      </c>
      <c r="F538" s="20"/>
      <c r="G538" s="23">
        <f t="shared" si="110"/>
        <v>250</v>
      </c>
      <c r="H538" s="23">
        <f t="shared" si="110"/>
        <v>250</v>
      </c>
      <c r="I538" s="23">
        <f t="shared" si="110"/>
        <v>250</v>
      </c>
    </row>
    <row r="539" spans="1:11" ht="50.25" customHeight="1" x14ac:dyDescent="0.25">
      <c r="A539" s="26" t="s">
        <v>45</v>
      </c>
      <c r="B539" s="20" t="s">
        <v>498</v>
      </c>
      <c r="C539" s="20" t="s">
        <v>16</v>
      </c>
      <c r="D539" s="20" t="s">
        <v>31</v>
      </c>
      <c r="E539" s="38" t="s">
        <v>510</v>
      </c>
      <c r="F539" s="20" t="s">
        <v>46</v>
      </c>
      <c r="G539" s="23">
        <v>250</v>
      </c>
      <c r="H539" s="23">
        <v>250</v>
      </c>
      <c r="I539" s="23">
        <v>250</v>
      </c>
    </row>
    <row r="540" spans="1:11" ht="141.75" x14ac:dyDescent="0.25">
      <c r="A540" s="59" t="s">
        <v>511</v>
      </c>
      <c r="B540" s="20" t="s">
        <v>498</v>
      </c>
      <c r="C540" s="35" t="s">
        <v>16</v>
      </c>
      <c r="D540" s="35" t="s">
        <v>31</v>
      </c>
      <c r="E540" s="38" t="s">
        <v>512</v>
      </c>
      <c r="F540" s="20"/>
      <c r="G540" s="23">
        <f t="shared" ref="G540:I541" si="111">G541</f>
        <v>29</v>
      </c>
      <c r="H540" s="28">
        <f t="shared" si="111"/>
        <v>25.3</v>
      </c>
      <c r="I540" s="28">
        <f t="shared" si="111"/>
        <v>25.3</v>
      </c>
    </row>
    <row r="541" spans="1:11" ht="130.15" customHeight="1" x14ac:dyDescent="0.25">
      <c r="A541" s="59" t="s">
        <v>513</v>
      </c>
      <c r="B541" s="20" t="s">
        <v>498</v>
      </c>
      <c r="C541" s="35" t="s">
        <v>16</v>
      </c>
      <c r="D541" s="35" t="s">
        <v>31</v>
      </c>
      <c r="E541" s="38" t="s">
        <v>514</v>
      </c>
      <c r="F541" s="35"/>
      <c r="G541" s="23">
        <f t="shared" si="111"/>
        <v>29</v>
      </c>
      <c r="H541" s="23">
        <f t="shared" si="111"/>
        <v>25.3</v>
      </c>
      <c r="I541" s="23">
        <f t="shared" si="111"/>
        <v>25.3</v>
      </c>
    </row>
    <row r="542" spans="1:11" ht="47.25" x14ac:dyDescent="0.25">
      <c r="A542" s="26" t="s">
        <v>45</v>
      </c>
      <c r="B542" s="20" t="s">
        <v>498</v>
      </c>
      <c r="C542" s="35" t="s">
        <v>16</v>
      </c>
      <c r="D542" s="35" t="s">
        <v>31</v>
      </c>
      <c r="E542" s="38" t="s">
        <v>514</v>
      </c>
      <c r="F542" s="35" t="s">
        <v>46</v>
      </c>
      <c r="G542" s="23">
        <v>29</v>
      </c>
      <c r="H542" s="23">
        <v>25.3</v>
      </c>
      <c r="I542" s="23">
        <v>25.3</v>
      </c>
    </row>
    <row r="543" spans="1:11" ht="15.75" x14ac:dyDescent="0.25">
      <c r="A543" s="46" t="s">
        <v>81</v>
      </c>
      <c r="B543" s="20" t="s">
        <v>498</v>
      </c>
      <c r="C543" s="20" t="s">
        <v>16</v>
      </c>
      <c r="D543" s="20" t="s">
        <v>82</v>
      </c>
      <c r="E543" s="20"/>
      <c r="F543" s="20"/>
      <c r="G543" s="23">
        <f t="shared" ref="G543:I544" si="112">G544</f>
        <v>3854.3</v>
      </c>
      <c r="H543" s="23">
        <f t="shared" si="112"/>
        <v>1751.9</v>
      </c>
      <c r="I543" s="23">
        <f t="shared" si="112"/>
        <v>1751.9</v>
      </c>
    </row>
    <row r="544" spans="1:11" ht="63" x14ac:dyDescent="0.25">
      <c r="A544" s="26" t="s">
        <v>500</v>
      </c>
      <c r="B544" s="20" t="s">
        <v>498</v>
      </c>
      <c r="C544" s="20" t="s">
        <v>16</v>
      </c>
      <c r="D544" s="20" t="s">
        <v>82</v>
      </c>
      <c r="E544" s="25" t="s">
        <v>501</v>
      </c>
      <c r="F544" s="20"/>
      <c r="G544" s="23">
        <f t="shared" si="112"/>
        <v>3854.3</v>
      </c>
      <c r="H544" s="23">
        <f t="shared" si="112"/>
        <v>1751.9</v>
      </c>
      <c r="I544" s="23">
        <f t="shared" si="112"/>
        <v>1751.9</v>
      </c>
    </row>
    <row r="545" spans="1:11" ht="47.25" x14ac:dyDescent="0.25">
      <c r="A545" s="26" t="s">
        <v>515</v>
      </c>
      <c r="B545" s="20" t="s">
        <v>498</v>
      </c>
      <c r="C545" s="20" t="s">
        <v>16</v>
      </c>
      <c r="D545" s="20" t="s">
        <v>82</v>
      </c>
      <c r="E545" s="25" t="s">
        <v>516</v>
      </c>
      <c r="F545" s="20"/>
      <c r="G545" s="23">
        <f>G546+G549+G552+G555</f>
        <v>3854.3</v>
      </c>
      <c r="H545" s="23">
        <f>H546+H549+H552+H555</f>
        <v>1751.9</v>
      </c>
      <c r="I545" s="23">
        <f>I546+I549+I552+I555</f>
        <v>1751.9</v>
      </c>
    </row>
    <row r="546" spans="1:11" ht="31.5" x14ac:dyDescent="0.25">
      <c r="A546" s="26" t="s">
        <v>517</v>
      </c>
      <c r="B546" s="20" t="s">
        <v>498</v>
      </c>
      <c r="C546" s="20" t="s">
        <v>16</v>
      </c>
      <c r="D546" s="20" t="s">
        <v>82</v>
      </c>
      <c r="E546" s="25" t="s">
        <v>518</v>
      </c>
      <c r="F546" s="20"/>
      <c r="G546" s="23">
        <f t="shared" ref="G546:I547" si="113">G547</f>
        <v>126.8</v>
      </c>
      <c r="H546" s="23">
        <f t="shared" si="113"/>
        <v>100</v>
      </c>
      <c r="I546" s="23">
        <f t="shared" si="113"/>
        <v>100</v>
      </c>
    </row>
    <row r="547" spans="1:11" ht="63" x14ac:dyDescent="0.25">
      <c r="A547" s="36" t="s">
        <v>519</v>
      </c>
      <c r="B547" s="20" t="s">
        <v>498</v>
      </c>
      <c r="C547" s="20" t="s">
        <v>16</v>
      </c>
      <c r="D547" s="20" t="s">
        <v>82</v>
      </c>
      <c r="E547" s="25" t="s">
        <v>520</v>
      </c>
      <c r="F547" s="20"/>
      <c r="G547" s="23">
        <f t="shared" si="113"/>
        <v>126.8</v>
      </c>
      <c r="H547" s="23">
        <f t="shared" si="113"/>
        <v>100</v>
      </c>
      <c r="I547" s="23">
        <f t="shared" si="113"/>
        <v>100</v>
      </c>
    </row>
    <row r="548" spans="1:11" ht="47.25" x14ac:dyDescent="0.25">
      <c r="A548" s="26" t="s">
        <v>45</v>
      </c>
      <c r="B548" s="20" t="s">
        <v>498</v>
      </c>
      <c r="C548" s="20" t="s">
        <v>16</v>
      </c>
      <c r="D548" s="20" t="s">
        <v>82</v>
      </c>
      <c r="E548" s="25" t="s">
        <v>520</v>
      </c>
      <c r="F548" s="20" t="s">
        <v>46</v>
      </c>
      <c r="G548" s="23">
        <v>126.8</v>
      </c>
      <c r="H548" s="23">
        <v>100</v>
      </c>
      <c r="I548" s="23">
        <v>100</v>
      </c>
      <c r="J548" s="51"/>
      <c r="K548" s="2"/>
    </row>
    <row r="549" spans="1:11" ht="78.75" x14ac:dyDescent="0.25">
      <c r="A549" s="26" t="s">
        <v>521</v>
      </c>
      <c r="B549" s="20" t="s">
        <v>498</v>
      </c>
      <c r="C549" s="20" t="s">
        <v>16</v>
      </c>
      <c r="D549" s="20" t="s">
        <v>82</v>
      </c>
      <c r="E549" s="25" t="s">
        <v>522</v>
      </c>
      <c r="F549" s="20"/>
      <c r="G549" s="23">
        <f t="shared" ref="G549:I550" si="114">G550</f>
        <v>200</v>
      </c>
      <c r="H549" s="23">
        <f t="shared" si="114"/>
        <v>200</v>
      </c>
      <c r="I549" s="23">
        <f t="shared" si="114"/>
        <v>200</v>
      </c>
    </row>
    <row r="550" spans="1:11" ht="63" x14ac:dyDescent="0.25">
      <c r="A550" s="36" t="s">
        <v>519</v>
      </c>
      <c r="B550" s="20" t="s">
        <v>498</v>
      </c>
      <c r="C550" s="20" t="s">
        <v>16</v>
      </c>
      <c r="D550" s="20" t="s">
        <v>82</v>
      </c>
      <c r="E550" s="25" t="s">
        <v>523</v>
      </c>
      <c r="F550" s="20"/>
      <c r="G550" s="23">
        <f t="shared" si="114"/>
        <v>200</v>
      </c>
      <c r="H550" s="23">
        <f t="shared" si="114"/>
        <v>200</v>
      </c>
      <c r="I550" s="23">
        <f t="shared" si="114"/>
        <v>200</v>
      </c>
    </row>
    <row r="551" spans="1:11" ht="47.25" x14ac:dyDescent="0.25">
      <c r="A551" s="26" t="s">
        <v>45</v>
      </c>
      <c r="B551" s="20" t="s">
        <v>498</v>
      </c>
      <c r="C551" s="20" t="s">
        <v>16</v>
      </c>
      <c r="D551" s="20" t="s">
        <v>82</v>
      </c>
      <c r="E551" s="25" t="s">
        <v>523</v>
      </c>
      <c r="F551" s="20" t="s">
        <v>46</v>
      </c>
      <c r="G551" s="23">
        <v>200</v>
      </c>
      <c r="H551" s="23">
        <v>200</v>
      </c>
      <c r="I551" s="23">
        <v>200</v>
      </c>
    </row>
    <row r="552" spans="1:11" ht="65.25" customHeight="1" x14ac:dyDescent="0.25">
      <c r="A552" s="26" t="s">
        <v>524</v>
      </c>
      <c r="B552" s="20" t="s">
        <v>498</v>
      </c>
      <c r="C552" s="20" t="s">
        <v>16</v>
      </c>
      <c r="D552" s="20" t="s">
        <v>82</v>
      </c>
      <c r="E552" s="25" t="s">
        <v>525</v>
      </c>
      <c r="F552" s="20"/>
      <c r="G552" s="23">
        <f t="shared" ref="G552:I553" si="115">G553</f>
        <v>90</v>
      </c>
      <c r="H552" s="23">
        <f t="shared" si="115"/>
        <v>90</v>
      </c>
      <c r="I552" s="23">
        <f t="shared" si="115"/>
        <v>90</v>
      </c>
    </row>
    <row r="553" spans="1:11" ht="63" x14ac:dyDescent="0.25">
      <c r="A553" s="36" t="s">
        <v>519</v>
      </c>
      <c r="B553" s="20" t="s">
        <v>498</v>
      </c>
      <c r="C553" s="20" t="s">
        <v>16</v>
      </c>
      <c r="D553" s="20" t="s">
        <v>82</v>
      </c>
      <c r="E553" s="25" t="s">
        <v>526</v>
      </c>
      <c r="F553" s="20"/>
      <c r="G553" s="23">
        <f t="shared" si="115"/>
        <v>90</v>
      </c>
      <c r="H553" s="23">
        <f t="shared" si="115"/>
        <v>90</v>
      </c>
      <c r="I553" s="23">
        <f t="shared" si="115"/>
        <v>90</v>
      </c>
    </row>
    <row r="554" spans="1:11" ht="47.25" x14ac:dyDescent="0.25">
      <c r="A554" s="26" t="s">
        <v>45</v>
      </c>
      <c r="B554" s="20" t="s">
        <v>498</v>
      </c>
      <c r="C554" s="20" t="s">
        <v>16</v>
      </c>
      <c r="D554" s="20" t="s">
        <v>82</v>
      </c>
      <c r="E554" s="25" t="s">
        <v>526</v>
      </c>
      <c r="F554" s="20" t="s">
        <v>46</v>
      </c>
      <c r="G554" s="23">
        <v>90</v>
      </c>
      <c r="H554" s="23">
        <v>90</v>
      </c>
      <c r="I554" s="23">
        <v>90</v>
      </c>
    </row>
    <row r="555" spans="1:11" ht="51" customHeight="1" x14ac:dyDescent="0.25">
      <c r="A555" s="26" t="s">
        <v>527</v>
      </c>
      <c r="B555" s="20" t="s">
        <v>498</v>
      </c>
      <c r="C555" s="20" t="s">
        <v>16</v>
      </c>
      <c r="D555" s="20" t="s">
        <v>82</v>
      </c>
      <c r="E555" s="25" t="s">
        <v>528</v>
      </c>
      <c r="F555" s="20"/>
      <c r="G555" s="23">
        <f>G556</f>
        <v>3437.5</v>
      </c>
      <c r="H555" s="23">
        <f>H556</f>
        <v>1361.9</v>
      </c>
      <c r="I555" s="23">
        <f>I556</f>
        <v>1361.9</v>
      </c>
    </row>
    <row r="556" spans="1:11" ht="63" x14ac:dyDescent="0.25">
      <c r="A556" s="36" t="s">
        <v>519</v>
      </c>
      <c r="B556" s="20" t="s">
        <v>498</v>
      </c>
      <c r="C556" s="20" t="s">
        <v>16</v>
      </c>
      <c r="D556" s="20" t="s">
        <v>82</v>
      </c>
      <c r="E556" s="25" t="s">
        <v>529</v>
      </c>
      <c r="F556" s="20"/>
      <c r="G556" s="23">
        <f>G557+G559+G558</f>
        <v>3437.5</v>
      </c>
      <c r="H556" s="23">
        <f t="shared" ref="H556:I556" si="116">H557+H559</f>
        <v>1361.9</v>
      </c>
      <c r="I556" s="23">
        <f t="shared" si="116"/>
        <v>1361.9</v>
      </c>
    </row>
    <row r="557" spans="1:11" ht="47.25" x14ac:dyDescent="0.25">
      <c r="A557" s="26" t="s">
        <v>45</v>
      </c>
      <c r="B557" s="20" t="s">
        <v>498</v>
      </c>
      <c r="C557" s="20" t="s">
        <v>16</v>
      </c>
      <c r="D557" s="20" t="s">
        <v>82</v>
      </c>
      <c r="E557" s="25" t="s">
        <v>529</v>
      </c>
      <c r="F557" s="20" t="s">
        <v>46</v>
      </c>
      <c r="G557" s="23">
        <v>3365.2</v>
      </c>
      <c r="H557" s="23">
        <v>1326.9</v>
      </c>
      <c r="I557" s="23">
        <v>1326.9</v>
      </c>
    </row>
    <row r="558" spans="1:11" ht="15.75" x14ac:dyDescent="0.25">
      <c r="A558" s="26" t="s">
        <v>763</v>
      </c>
      <c r="B558" s="20" t="s">
        <v>498</v>
      </c>
      <c r="C558" s="20" t="s">
        <v>16</v>
      </c>
      <c r="D558" s="20" t="s">
        <v>82</v>
      </c>
      <c r="E558" s="25" t="s">
        <v>529</v>
      </c>
      <c r="F558" s="20" t="s">
        <v>764</v>
      </c>
      <c r="G558" s="23">
        <v>30</v>
      </c>
      <c r="H558" s="23">
        <v>0</v>
      </c>
      <c r="I558" s="23">
        <v>0</v>
      </c>
    </row>
    <row r="559" spans="1:11" ht="15.75" x14ac:dyDescent="0.25">
      <c r="A559" s="26" t="s">
        <v>52</v>
      </c>
      <c r="B559" s="20" t="s">
        <v>498</v>
      </c>
      <c r="C559" s="20" t="s">
        <v>16</v>
      </c>
      <c r="D559" s="20" t="s">
        <v>82</v>
      </c>
      <c r="E559" s="25" t="s">
        <v>529</v>
      </c>
      <c r="F559" s="20" t="s">
        <v>53</v>
      </c>
      <c r="G559" s="23">
        <v>42.3</v>
      </c>
      <c r="H559" s="23">
        <v>35</v>
      </c>
      <c r="I559" s="23">
        <v>35</v>
      </c>
    </row>
    <row r="560" spans="1:11" ht="15" customHeight="1" x14ac:dyDescent="0.25">
      <c r="A560" s="26" t="s">
        <v>239</v>
      </c>
      <c r="B560" s="20" t="s">
        <v>498</v>
      </c>
      <c r="C560" s="20" t="s">
        <v>31</v>
      </c>
      <c r="D560" s="20"/>
      <c r="E560" s="25"/>
      <c r="F560" s="20"/>
      <c r="G560" s="23">
        <f>G562+G567</f>
        <v>3511.7999999999997</v>
      </c>
      <c r="H560" s="23">
        <f>H562+H567</f>
        <v>2030</v>
      </c>
      <c r="I560" s="23">
        <f>I562+I567</f>
        <v>2030</v>
      </c>
    </row>
    <row r="561" spans="1:11" ht="15.75" x14ac:dyDescent="0.25">
      <c r="A561" s="26" t="s">
        <v>530</v>
      </c>
      <c r="B561" s="20" t="s">
        <v>498</v>
      </c>
      <c r="C561" s="35" t="s">
        <v>31</v>
      </c>
      <c r="D561" s="35" t="s">
        <v>180</v>
      </c>
      <c r="E561" s="20"/>
      <c r="F561" s="35"/>
      <c r="G561" s="23">
        <f>G565</f>
        <v>300</v>
      </c>
      <c r="H561" s="23">
        <f>H565</f>
        <v>300</v>
      </c>
      <c r="I561" s="23">
        <f>I565</f>
        <v>300</v>
      </c>
    </row>
    <row r="562" spans="1:11" ht="78.75" x14ac:dyDescent="0.25">
      <c r="A562" s="26" t="s">
        <v>254</v>
      </c>
      <c r="B562" s="20" t="s">
        <v>498</v>
      </c>
      <c r="C562" s="35" t="s">
        <v>31</v>
      </c>
      <c r="D562" s="35" t="s">
        <v>180</v>
      </c>
      <c r="E562" s="20" t="s">
        <v>255</v>
      </c>
      <c r="F562" s="35"/>
      <c r="G562" s="23">
        <f t="shared" ref="G562:I565" si="117">G563</f>
        <v>300</v>
      </c>
      <c r="H562" s="23">
        <f t="shared" si="117"/>
        <v>300</v>
      </c>
      <c r="I562" s="23">
        <f t="shared" si="117"/>
        <v>300</v>
      </c>
    </row>
    <row r="563" spans="1:11" ht="115.5" customHeight="1" x14ac:dyDescent="0.25">
      <c r="A563" s="26" t="s">
        <v>531</v>
      </c>
      <c r="B563" s="20" t="s">
        <v>498</v>
      </c>
      <c r="C563" s="35" t="s">
        <v>31</v>
      </c>
      <c r="D563" s="35" t="s">
        <v>180</v>
      </c>
      <c r="E563" s="20" t="s">
        <v>279</v>
      </c>
      <c r="F563" s="35"/>
      <c r="G563" s="23">
        <f t="shared" si="117"/>
        <v>300</v>
      </c>
      <c r="H563" s="23">
        <f t="shared" si="117"/>
        <v>300</v>
      </c>
      <c r="I563" s="23">
        <f t="shared" si="117"/>
        <v>300</v>
      </c>
    </row>
    <row r="564" spans="1:11" ht="33" customHeight="1" x14ac:dyDescent="0.25">
      <c r="A564" s="26" t="s">
        <v>532</v>
      </c>
      <c r="B564" s="20" t="s">
        <v>498</v>
      </c>
      <c r="C564" s="35" t="s">
        <v>31</v>
      </c>
      <c r="D564" s="35" t="s">
        <v>180</v>
      </c>
      <c r="E564" s="35" t="s">
        <v>533</v>
      </c>
      <c r="F564" s="35"/>
      <c r="G564" s="23">
        <f t="shared" si="117"/>
        <v>300</v>
      </c>
      <c r="H564" s="23">
        <f t="shared" si="117"/>
        <v>300</v>
      </c>
      <c r="I564" s="23">
        <f t="shared" si="117"/>
        <v>300</v>
      </c>
    </row>
    <row r="565" spans="1:11" ht="33" customHeight="1" x14ac:dyDescent="0.25">
      <c r="A565" s="26" t="s">
        <v>267</v>
      </c>
      <c r="B565" s="20" t="s">
        <v>498</v>
      </c>
      <c r="C565" s="35" t="s">
        <v>31</v>
      </c>
      <c r="D565" s="35" t="s">
        <v>180</v>
      </c>
      <c r="E565" s="35" t="s">
        <v>534</v>
      </c>
      <c r="F565" s="20"/>
      <c r="G565" s="23">
        <f t="shared" si="117"/>
        <v>300</v>
      </c>
      <c r="H565" s="23">
        <f t="shared" si="117"/>
        <v>300</v>
      </c>
      <c r="I565" s="23">
        <f t="shared" si="117"/>
        <v>300</v>
      </c>
    </row>
    <row r="566" spans="1:11" ht="48.75" customHeight="1" x14ac:dyDescent="0.25">
      <c r="A566" s="26" t="s">
        <v>45</v>
      </c>
      <c r="B566" s="20" t="s">
        <v>498</v>
      </c>
      <c r="C566" s="35" t="s">
        <v>31</v>
      </c>
      <c r="D566" s="35" t="s">
        <v>180</v>
      </c>
      <c r="E566" s="35" t="s">
        <v>534</v>
      </c>
      <c r="F566" s="20" t="s">
        <v>46</v>
      </c>
      <c r="G566" s="23">
        <v>300</v>
      </c>
      <c r="H566" s="23">
        <v>300</v>
      </c>
      <c r="I566" s="23">
        <v>300</v>
      </c>
    </row>
    <row r="567" spans="1:11" ht="30.75" customHeight="1" x14ac:dyDescent="0.25">
      <c r="A567" s="26" t="s">
        <v>280</v>
      </c>
      <c r="B567" s="20" t="s">
        <v>498</v>
      </c>
      <c r="C567" s="20" t="s">
        <v>31</v>
      </c>
      <c r="D567" s="20" t="s">
        <v>281</v>
      </c>
      <c r="E567" s="20"/>
      <c r="F567" s="20"/>
      <c r="G567" s="23">
        <f>G575+G568</f>
        <v>3211.7999999999997</v>
      </c>
      <c r="H567" s="23">
        <f>H575+H568</f>
        <v>1730</v>
      </c>
      <c r="I567" s="23">
        <f>I575+I568</f>
        <v>1730</v>
      </c>
    </row>
    <row r="568" spans="1:11" ht="52.9" customHeight="1" x14ac:dyDescent="0.25">
      <c r="A568" s="36" t="s">
        <v>742</v>
      </c>
      <c r="B568" s="35" t="s">
        <v>498</v>
      </c>
      <c r="C568" s="35" t="s">
        <v>31</v>
      </c>
      <c r="D568" s="35" t="s">
        <v>281</v>
      </c>
      <c r="E568" s="35" t="s">
        <v>434</v>
      </c>
      <c r="F568" s="20"/>
      <c r="G568" s="23">
        <f t="shared" ref="G568:I569" si="118">G569</f>
        <v>687.5</v>
      </c>
      <c r="H568" s="23">
        <f t="shared" si="118"/>
        <v>0</v>
      </c>
      <c r="I568" s="23">
        <f t="shared" si="118"/>
        <v>0</v>
      </c>
      <c r="J568" s="30"/>
      <c r="K568" s="2"/>
    </row>
    <row r="569" spans="1:11" ht="35.25" customHeight="1" x14ac:dyDescent="0.25">
      <c r="A569" s="26" t="s">
        <v>535</v>
      </c>
      <c r="B569" s="35" t="s">
        <v>498</v>
      </c>
      <c r="C569" s="35" t="s">
        <v>31</v>
      </c>
      <c r="D569" s="35" t="s">
        <v>281</v>
      </c>
      <c r="E569" s="35" t="s">
        <v>536</v>
      </c>
      <c r="F569" s="20"/>
      <c r="G569" s="23">
        <f t="shared" si="118"/>
        <v>687.5</v>
      </c>
      <c r="H569" s="23">
        <f t="shared" si="118"/>
        <v>0</v>
      </c>
      <c r="I569" s="23">
        <f t="shared" si="118"/>
        <v>0</v>
      </c>
    </row>
    <row r="570" spans="1:11" ht="48.75" customHeight="1" x14ac:dyDescent="0.25">
      <c r="A570" s="26" t="s">
        <v>537</v>
      </c>
      <c r="B570" s="35" t="s">
        <v>498</v>
      </c>
      <c r="C570" s="35" t="s">
        <v>31</v>
      </c>
      <c r="D570" s="35" t="s">
        <v>281</v>
      </c>
      <c r="E570" s="35" t="s">
        <v>538</v>
      </c>
      <c r="F570" s="20"/>
      <c r="G570" s="23">
        <f>G571+G573</f>
        <v>687.5</v>
      </c>
      <c r="H570" s="23">
        <f>H571+H573</f>
        <v>0</v>
      </c>
      <c r="I570" s="23">
        <f>I571+I573</f>
        <v>0</v>
      </c>
    </row>
    <row r="571" spans="1:11" ht="67.900000000000006" customHeight="1" x14ac:dyDescent="0.25">
      <c r="A571" s="26" t="s">
        <v>539</v>
      </c>
      <c r="B571" s="35" t="s">
        <v>498</v>
      </c>
      <c r="C571" s="35" t="s">
        <v>31</v>
      </c>
      <c r="D571" s="35" t="s">
        <v>281</v>
      </c>
      <c r="E571" s="35" t="s">
        <v>540</v>
      </c>
      <c r="F571" s="20"/>
      <c r="G571" s="23">
        <f>G572</f>
        <v>158.5</v>
      </c>
      <c r="H571" s="23">
        <f>H572</f>
        <v>0</v>
      </c>
      <c r="I571" s="23">
        <f>I572</f>
        <v>0</v>
      </c>
    </row>
    <row r="572" spans="1:11" ht="48" customHeight="1" x14ac:dyDescent="0.25">
      <c r="A572" s="26" t="s">
        <v>45</v>
      </c>
      <c r="B572" s="35" t="s">
        <v>498</v>
      </c>
      <c r="C572" s="35" t="s">
        <v>31</v>
      </c>
      <c r="D572" s="35" t="s">
        <v>281</v>
      </c>
      <c r="E572" s="35" t="s">
        <v>540</v>
      </c>
      <c r="F572" s="20" t="s">
        <v>46</v>
      </c>
      <c r="G572" s="23">
        <v>158.5</v>
      </c>
      <c r="H572" s="23">
        <v>0</v>
      </c>
      <c r="I572" s="23">
        <v>0</v>
      </c>
      <c r="J572" s="55"/>
      <c r="K572" s="2"/>
    </row>
    <row r="573" spans="1:11" ht="54.6" customHeight="1" x14ac:dyDescent="0.25">
      <c r="A573" s="26" t="s">
        <v>541</v>
      </c>
      <c r="B573" s="35" t="s">
        <v>498</v>
      </c>
      <c r="C573" s="35" t="s">
        <v>31</v>
      </c>
      <c r="D573" s="35" t="s">
        <v>281</v>
      </c>
      <c r="E573" s="35" t="s">
        <v>542</v>
      </c>
      <c r="F573" s="20"/>
      <c r="G573" s="23">
        <f>G574</f>
        <v>529</v>
      </c>
      <c r="H573" s="23">
        <f>H574</f>
        <v>0</v>
      </c>
      <c r="I573" s="23">
        <f>I574</f>
        <v>0</v>
      </c>
    </row>
    <row r="574" spans="1:11" ht="48" customHeight="1" x14ac:dyDescent="0.25">
      <c r="A574" s="26" t="s">
        <v>45</v>
      </c>
      <c r="B574" s="35" t="s">
        <v>498</v>
      </c>
      <c r="C574" s="35" t="s">
        <v>31</v>
      </c>
      <c r="D574" s="35" t="s">
        <v>281</v>
      </c>
      <c r="E574" s="35" t="s">
        <v>542</v>
      </c>
      <c r="F574" s="20" t="s">
        <v>46</v>
      </c>
      <c r="G574" s="23">
        <v>529</v>
      </c>
      <c r="H574" s="23">
        <v>0</v>
      </c>
      <c r="I574" s="23">
        <v>0</v>
      </c>
    </row>
    <row r="575" spans="1:11" ht="66.75" customHeight="1" x14ac:dyDescent="0.25">
      <c r="A575" s="26" t="s">
        <v>500</v>
      </c>
      <c r="B575" s="20" t="s">
        <v>498</v>
      </c>
      <c r="C575" s="20" t="s">
        <v>31</v>
      </c>
      <c r="D575" s="20" t="s">
        <v>281</v>
      </c>
      <c r="E575" s="20" t="s">
        <v>501</v>
      </c>
      <c r="F575" s="20"/>
      <c r="G575" s="23">
        <f t="shared" ref="G575:I578" si="119">G576</f>
        <v>2524.2999999999997</v>
      </c>
      <c r="H575" s="23">
        <f t="shared" si="119"/>
        <v>1730</v>
      </c>
      <c r="I575" s="23">
        <f t="shared" si="119"/>
        <v>1730</v>
      </c>
    </row>
    <row r="576" spans="1:11" ht="39.75" customHeight="1" x14ac:dyDescent="0.25">
      <c r="A576" s="26" t="s">
        <v>543</v>
      </c>
      <c r="B576" s="20" t="s">
        <v>498</v>
      </c>
      <c r="C576" s="20" t="s">
        <v>31</v>
      </c>
      <c r="D576" s="20" t="s">
        <v>281</v>
      </c>
      <c r="E576" s="20" t="s">
        <v>544</v>
      </c>
      <c r="F576" s="20"/>
      <c r="G576" s="23">
        <f t="shared" si="119"/>
        <v>2524.2999999999997</v>
      </c>
      <c r="H576" s="23">
        <f t="shared" si="119"/>
        <v>1730</v>
      </c>
      <c r="I576" s="23">
        <f t="shared" si="119"/>
        <v>1730</v>
      </c>
    </row>
    <row r="577" spans="1:11" ht="39" customHeight="1" x14ac:dyDescent="0.25">
      <c r="A577" s="26" t="s">
        <v>545</v>
      </c>
      <c r="B577" s="20" t="s">
        <v>498</v>
      </c>
      <c r="C577" s="20" t="s">
        <v>31</v>
      </c>
      <c r="D577" s="20" t="s">
        <v>281</v>
      </c>
      <c r="E577" s="20" t="s">
        <v>546</v>
      </c>
      <c r="F577" s="20"/>
      <c r="G577" s="23">
        <f>G578+G580</f>
        <v>2524.2999999999997</v>
      </c>
      <c r="H577" s="23">
        <f>H578+H580</f>
        <v>1730</v>
      </c>
      <c r="I577" s="23">
        <f t="shared" si="119"/>
        <v>1730</v>
      </c>
    </row>
    <row r="578" spans="1:11" ht="98.25" customHeight="1" x14ac:dyDescent="0.25">
      <c r="A578" s="36" t="s">
        <v>547</v>
      </c>
      <c r="B578" s="20" t="s">
        <v>498</v>
      </c>
      <c r="C578" s="20" t="s">
        <v>31</v>
      </c>
      <c r="D578" s="20" t="s">
        <v>281</v>
      </c>
      <c r="E578" s="20" t="s">
        <v>548</v>
      </c>
      <c r="F578" s="20"/>
      <c r="G578" s="23">
        <f t="shared" si="119"/>
        <v>2397.6999999999998</v>
      </c>
      <c r="H578" s="23">
        <f t="shared" si="119"/>
        <v>1730</v>
      </c>
      <c r="I578" s="23">
        <f t="shared" si="119"/>
        <v>1730</v>
      </c>
    </row>
    <row r="579" spans="1:11" ht="54" customHeight="1" x14ac:dyDescent="0.25">
      <c r="A579" s="26" t="s">
        <v>45</v>
      </c>
      <c r="B579" s="20" t="s">
        <v>498</v>
      </c>
      <c r="C579" s="20" t="s">
        <v>31</v>
      </c>
      <c r="D579" s="20" t="s">
        <v>281</v>
      </c>
      <c r="E579" s="20" t="s">
        <v>548</v>
      </c>
      <c r="F579" s="20" t="s">
        <v>46</v>
      </c>
      <c r="G579" s="23">
        <v>2397.6999999999998</v>
      </c>
      <c r="H579" s="23">
        <v>1730</v>
      </c>
      <c r="I579" s="23">
        <v>1730</v>
      </c>
      <c r="J579" s="29"/>
      <c r="K579" s="2"/>
    </row>
    <row r="580" spans="1:11" ht="63" x14ac:dyDescent="0.25">
      <c r="A580" s="26" t="s">
        <v>549</v>
      </c>
      <c r="B580" s="20" t="s">
        <v>498</v>
      </c>
      <c r="C580" s="20" t="s">
        <v>31</v>
      </c>
      <c r="D580" s="20" t="s">
        <v>281</v>
      </c>
      <c r="E580" s="20" t="s">
        <v>550</v>
      </c>
      <c r="F580" s="20"/>
      <c r="G580" s="23">
        <f>G581</f>
        <v>126.6</v>
      </c>
      <c r="H580" s="23">
        <f>H581</f>
        <v>0</v>
      </c>
      <c r="I580" s="23">
        <f>I581</f>
        <v>0</v>
      </c>
      <c r="J580" s="30"/>
      <c r="K580" s="2"/>
    </row>
    <row r="581" spans="1:11" ht="54" customHeight="1" x14ac:dyDescent="0.25">
      <c r="A581" s="26" t="s">
        <v>45</v>
      </c>
      <c r="B581" s="20" t="s">
        <v>498</v>
      </c>
      <c r="C581" s="20" t="s">
        <v>31</v>
      </c>
      <c r="D581" s="20" t="s">
        <v>281</v>
      </c>
      <c r="E581" s="20" t="s">
        <v>550</v>
      </c>
      <c r="F581" s="20" t="s">
        <v>46</v>
      </c>
      <c r="G581" s="23">
        <v>126.6</v>
      </c>
      <c r="H581" s="23">
        <v>0</v>
      </c>
      <c r="I581" s="23">
        <v>0</v>
      </c>
      <c r="J581" s="30"/>
      <c r="K581" s="2"/>
    </row>
    <row r="582" spans="1:11" ht="17.45" customHeight="1" x14ac:dyDescent="0.25">
      <c r="A582" s="46" t="s">
        <v>551</v>
      </c>
      <c r="B582" s="20" t="s">
        <v>498</v>
      </c>
      <c r="C582" s="35" t="s">
        <v>72</v>
      </c>
      <c r="D582" s="35"/>
      <c r="E582" s="20"/>
      <c r="F582" s="35"/>
      <c r="G582" s="23">
        <f t="shared" ref="G582:I587" si="120">G583</f>
        <v>540</v>
      </c>
      <c r="H582" s="23">
        <f t="shared" si="120"/>
        <v>350</v>
      </c>
      <c r="I582" s="23">
        <f t="shared" si="120"/>
        <v>350</v>
      </c>
    </row>
    <row r="583" spans="1:11" ht="18.600000000000001" customHeight="1" x14ac:dyDescent="0.25">
      <c r="A583" s="46" t="s">
        <v>296</v>
      </c>
      <c r="B583" s="20" t="s">
        <v>498</v>
      </c>
      <c r="C583" s="35" t="s">
        <v>72</v>
      </c>
      <c r="D583" s="35" t="s">
        <v>16</v>
      </c>
      <c r="E583" s="54"/>
      <c r="F583" s="35"/>
      <c r="G583" s="23">
        <f t="shared" si="120"/>
        <v>540</v>
      </c>
      <c r="H583" s="23">
        <f t="shared" si="120"/>
        <v>350</v>
      </c>
      <c r="I583" s="23">
        <f t="shared" si="120"/>
        <v>350</v>
      </c>
    </row>
    <row r="584" spans="1:11" ht="69" customHeight="1" x14ac:dyDescent="0.25">
      <c r="A584" s="26" t="s">
        <v>500</v>
      </c>
      <c r="B584" s="20" t="s">
        <v>498</v>
      </c>
      <c r="C584" s="35" t="s">
        <v>72</v>
      </c>
      <c r="D584" s="35" t="s">
        <v>16</v>
      </c>
      <c r="E584" s="54" t="s">
        <v>501</v>
      </c>
      <c r="F584" s="35"/>
      <c r="G584" s="23">
        <f t="shared" si="120"/>
        <v>540</v>
      </c>
      <c r="H584" s="23">
        <f t="shared" si="120"/>
        <v>350</v>
      </c>
      <c r="I584" s="23">
        <f t="shared" si="120"/>
        <v>350</v>
      </c>
    </row>
    <row r="585" spans="1:11" ht="37.9" customHeight="1" x14ac:dyDescent="0.25">
      <c r="A585" s="26" t="s">
        <v>552</v>
      </c>
      <c r="B585" s="20" t="s">
        <v>498</v>
      </c>
      <c r="C585" s="35" t="s">
        <v>72</v>
      </c>
      <c r="D585" s="35" t="s">
        <v>162</v>
      </c>
      <c r="E585" s="54" t="s">
        <v>516</v>
      </c>
      <c r="F585" s="35"/>
      <c r="G585" s="23">
        <f t="shared" si="120"/>
        <v>540</v>
      </c>
      <c r="H585" s="23">
        <f t="shared" si="120"/>
        <v>350</v>
      </c>
      <c r="I585" s="23">
        <f t="shared" si="120"/>
        <v>350</v>
      </c>
    </row>
    <row r="586" spans="1:11" ht="66.75" customHeight="1" x14ac:dyDescent="0.25">
      <c r="A586" s="26" t="s">
        <v>553</v>
      </c>
      <c r="B586" s="20" t="s">
        <v>498</v>
      </c>
      <c r="C586" s="35" t="s">
        <v>72</v>
      </c>
      <c r="D586" s="35" t="s">
        <v>16</v>
      </c>
      <c r="E586" s="35" t="s">
        <v>554</v>
      </c>
      <c r="F586" s="35"/>
      <c r="G586" s="23">
        <f t="shared" si="120"/>
        <v>540</v>
      </c>
      <c r="H586" s="23">
        <f t="shared" si="120"/>
        <v>350</v>
      </c>
      <c r="I586" s="23">
        <f t="shared" si="120"/>
        <v>350</v>
      </c>
    </row>
    <row r="587" spans="1:11" ht="31.5" customHeight="1" x14ac:dyDescent="0.25">
      <c r="A587" s="46" t="s">
        <v>555</v>
      </c>
      <c r="B587" s="20" t="s">
        <v>498</v>
      </c>
      <c r="C587" s="35" t="s">
        <v>72</v>
      </c>
      <c r="D587" s="35" t="s">
        <v>16</v>
      </c>
      <c r="E587" s="35" t="s">
        <v>556</v>
      </c>
      <c r="F587" s="35"/>
      <c r="G587" s="23">
        <f t="shared" si="120"/>
        <v>540</v>
      </c>
      <c r="H587" s="23">
        <f t="shared" si="120"/>
        <v>350</v>
      </c>
      <c r="I587" s="23">
        <f t="shared" si="120"/>
        <v>350</v>
      </c>
    </row>
    <row r="588" spans="1:11" ht="50.25" customHeight="1" x14ac:dyDescent="0.25">
      <c r="A588" s="26" t="s">
        <v>45</v>
      </c>
      <c r="B588" s="20" t="s">
        <v>498</v>
      </c>
      <c r="C588" s="35" t="s">
        <v>72</v>
      </c>
      <c r="D588" s="35" t="s">
        <v>16</v>
      </c>
      <c r="E588" s="35" t="s">
        <v>556</v>
      </c>
      <c r="F588" s="35" t="s">
        <v>46</v>
      </c>
      <c r="G588" s="23">
        <v>540</v>
      </c>
      <c r="H588" s="23">
        <v>350</v>
      </c>
      <c r="I588" s="23">
        <v>350</v>
      </c>
    </row>
    <row r="589" spans="1:11" ht="16.899999999999999" customHeight="1" x14ac:dyDescent="0.25">
      <c r="A589" s="26" t="s">
        <v>426</v>
      </c>
      <c r="B589" s="20" t="s">
        <v>498</v>
      </c>
      <c r="C589" s="35" t="s">
        <v>204</v>
      </c>
      <c r="D589" s="35" t="s">
        <v>427</v>
      </c>
      <c r="E589" s="54"/>
      <c r="F589" s="35"/>
      <c r="G589" s="23">
        <f>G590</f>
        <v>1931.7</v>
      </c>
      <c r="H589" s="23">
        <f>H590</f>
        <v>1686.4</v>
      </c>
      <c r="I589" s="23">
        <f>I590</f>
        <v>1686.4</v>
      </c>
    </row>
    <row r="590" spans="1:11" ht="17.45" customHeight="1" x14ac:dyDescent="0.25">
      <c r="A590" s="40" t="s">
        <v>433</v>
      </c>
      <c r="B590" s="20" t="s">
        <v>498</v>
      </c>
      <c r="C590" s="35" t="s">
        <v>204</v>
      </c>
      <c r="D590" s="35" t="s">
        <v>175</v>
      </c>
      <c r="E590" s="35"/>
      <c r="F590" s="35"/>
      <c r="G590" s="23">
        <f>G594</f>
        <v>1931.7</v>
      </c>
      <c r="H590" s="23">
        <f>H594</f>
        <v>1686.4</v>
      </c>
      <c r="I590" s="23">
        <f>I594</f>
        <v>1686.4</v>
      </c>
    </row>
    <row r="591" spans="1:11" ht="63" x14ac:dyDescent="0.25">
      <c r="A591" s="26" t="s">
        <v>500</v>
      </c>
      <c r="B591" s="20" t="s">
        <v>498</v>
      </c>
      <c r="C591" s="35" t="s">
        <v>204</v>
      </c>
      <c r="D591" s="35" t="s">
        <v>175</v>
      </c>
      <c r="E591" s="35" t="s">
        <v>501</v>
      </c>
      <c r="F591" s="35"/>
      <c r="G591" s="23">
        <f t="shared" ref="G591:I594" si="121">G592</f>
        <v>1931.7</v>
      </c>
      <c r="H591" s="23">
        <f t="shared" si="121"/>
        <v>1686.4</v>
      </c>
      <c r="I591" s="23">
        <f t="shared" si="121"/>
        <v>1686.4</v>
      </c>
    </row>
    <row r="592" spans="1:11" ht="36" customHeight="1" x14ac:dyDescent="0.25">
      <c r="A592" s="26" t="s">
        <v>543</v>
      </c>
      <c r="B592" s="20" t="s">
        <v>498</v>
      </c>
      <c r="C592" s="35" t="s">
        <v>204</v>
      </c>
      <c r="D592" s="35" t="s">
        <v>175</v>
      </c>
      <c r="E592" s="35" t="s">
        <v>544</v>
      </c>
      <c r="F592" s="35"/>
      <c r="G592" s="23">
        <f t="shared" si="121"/>
        <v>1931.7</v>
      </c>
      <c r="H592" s="23">
        <f t="shared" si="121"/>
        <v>1686.4</v>
      </c>
      <c r="I592" s="23">
        <f t="shared" si="121"/>
        <v>1686.4</v>
      </c>
    </row>
    <row r="593" spans="1:11" ht="132.6" customHeight="1" x14ac:dyDescent="0.25">
      <c r="A593" s="59" t="s">
        <v>557</v>
      </c>
      <c r="B593" s="20" t="s">
        <v>498</v>
      </c>
      <c r="C593" s="35" t="s">
        <v>204</v>
      </c>
      <c r="D593" s="35" t="s">
        <v>175</v>
      </c>
      <c r="E593" s="35" t="s">
        <v>558</v>
      </c>
      <c r="F593" s="35"/>
      <c r="G593" s="23">
        <f t="shared" si="121"/>
        <v>1931.7</v>
      </c>
      <c r="H593" s="23">
        <f t="shared" si="121"/>
        <v>1686.4</v>
      </c>
      <c r="I593" s="23">
        <f t="shared" si="121"/>
        <v>1686.4</v>
      </c>
    </row>
    <row r="594" spans="1:11" ht="129" customHeight="1" x14ac:dyDescent="0.25">
      <c r="A594" s="59" t="s">
        <v>513</v>
      </c>
      <c r="B594" s="20" t="s">
        <v>498</v>
      </c>
      <c r="C594" s="35" t="s">
        <v>204</v>
      </c>
      <c r="D594" s="35" t="s">
        <v>175</v>
      </c>
      <c r="E594" s="35" t="s">
        <v>559</v>
      </c>
      <c r="F594" s="35"/>
      <c r="G594" s="23">
        <f>G595</f>
        <v>1931.7</v>
      </c>
      <c r="H594" s="23">
        <f t="shared" si="121"/>
        <v>1686.4</v>
      </c>
      <c r="I594" s="23">
        <f t="shared" si="121"/>
        <v>1686.4</v>
      </c>
    </row>
    <row r="595" spans="1:11" ht="36.75" customHeight="1" x14ac:dyDescent="0.25">
      <c r="A595" s="26" t="s">
        <v>431</v>
      </c>
      <c r="B595" s="20" t="s">
        <v>498</v>
      </c>
      <c r="C595" s="35" t="s">
        <v>204</v>
      </c>
      <c r="D595" s="35" t="s">
        <v>175</v>
      </c>
      <c r="E595" s="35" t="s">
        <v>559</v>
      </c>
      <c r="F595" s="35" t="s">
        <v>432</v>
      </c>
      <c r="G595" s="23">
        <v>1931.7</v>
      </c>
      <c r="H595" s="23">
        <v>1686.4</v>
      </c>
      <c r="I595" s="23">
        <v>1686.4</v>
      </c>
    </row>
    <row r="596" spans="1:11" ht="15.6" customHeight="1" x14ac:dyDescent="0.25">
      <c r="A596" s="71"/>
      <c r="B596" s="20"/>
      <c r="C596" s="20"/>
      <c r="D596" s="20"/>
      <c r="E596" s="20"/>
      <c r="F596" s="20"/>
      <c r="G596" s="23"/>
      <c r="H596" s="28"/>
      <c r="I596" s="28"/>
    </row>
    <row r="597" spans="1:11" ht="31.5" x14ac:dyDescent="0.25">
      <c r="A597" s="69" t="s">
        <v>560</v>
      </c>
      <c r="B597" s="66" t="s">
        <v>561</v>
      </c>
      <c r="C597" s="20"/>
      <c r="D597" s="20"/>
      <c r="E597" s="25"/>
      <c r="F597" s="22"/>
      <c r="G597" s="80">
        <f>G598+G614+G649+G660+G675+G713</f>
        <v>424925.30000000005</v>
      </c>
      <c r="H597" s="68">
        <f>H598+H614+H649+H660+H675+H713</f>
        <v>408981.50000000006</v>
      </c>
      <c r="I597" s="68">
        <f>I598+I614+I649+I660+I675+I713</f>
        <v>421713.10000000009</v>
      </c>
    </row>
    <row r="598" spans="1:11" ht="15.75" x14ac:dyDescent="0.25">
      <c r="A598" s="46" t="s">
        <v>562</v>
      </c>
      <c r="B598" s="20" t="s">
        <v>561</v>
      </c>
      <c r="C598" s="20" t="s">
        <v>417</v>
      </c>
      <c r="D598" s="20" t="s">
        <v>16</v>
      </c>
      <c r="E598" s="20"/>
      <c r="F598" s="20"/>
      <c r="G598" s="23">
        <f t="shared" ref="G598:H600" si="122">G599</f>
        <v>128357.20000000001</v>
      </c>
      <c r="H598" s="28">
        <f t="shared" si="122"/>
        <v>130420.09999999999</v>
      </c>
      <c r="I598" s="28">
        <f t="shared" ref="I598:I600" si="123">I599</f>
        <v>131691.70000000001</v>
      </c>
    </row>
    <row r="599" spans="1:11" ht="47.25" x14ac:dyDescent="0.25">
      <c r="A599" s="26" t="s">
        <v>563</v>
      </c>
      <c r="B599" s="20" t="s">
        <v>561</v>
      </c>
      <c r="C599" s="20" t="s">
        <v>417</v>
      </c>
      <c r="D599" s="20" t="s">
        <v>16</v>
      </c>
      <c r="E599" s="20" t="s">
        <v>564</v>
      </c>
      <c r="F599" s="20"/>
      <c r="G599" s="23">
        <f t="shared" si="122"/>
        <v>128357.20000000001</v>
      </c>
      <c r="H599" s="23">
        <f t="shared" si="122"/>
        <v>130420.09999999999</v>
      </c>
      <c r="I599" s="23">
        <f t="shared" si="123"/>
        <v>131691.70000000001</v>
      </c>
    </row>
    <row r="600" spans="1:11" ht="31.5" x14ac:dyDescent="0.25">
      <c r="A600" s="26" t="s">
        <v>565</v>
      </c>
      <c r="B600" s="20" t="s">
        <v>561</v>
      </c>
      <c r="C600" s="20" t="s">
        <v>417</v>
      </c>
      <c r="D600" s="20" t="s">
        <v>16</v>
      </c>
      <c r="E600" s="20" t="s">
        <v>566</v>
      </c>
      <c r="F600" s="20"/>
      <c r="G600" s="23">
        <f t="shared" si="122"/>
        <v>128357.20000000001</v>
      </c>
      <c r="H600" s="23">
        <f t="shared" si="122"/>
        <v>130420.09999999999</v>
      </c>
      <c r="I600" s="23">
        <f t="shared" si="123"/>
        <v>131691.70000000001</v>
      </c>
    </row>
    <row r="601" spans="1:11" ht="66" customHeight="1" x14ac:dyDescent="0.25">
      <c r="A601" s="26" t="s">
        <v>567</v>
      </c>
      <c r="B601" s="20" t="s">
        <v>561</v>
      </c>
      <c r="C601" s="20" t="s">
        <v>417</v>
      </c>
      <c r="D601" s="20" t="s">
        <v>16</v>
      </c>
      <c r="E601" s="20" t="s">
        <v>568</v>
      </c>
      <c r="F601" s="20"/>
      <c r="G601" s="23">
        <f>G604+G608+G606+G610+G612+G602</f>
        <v>128357.20000000001</v>
      </c>
      <c r="H601" s="23">
        <f t="shared" ref="H601:I601" si="124">H604+H608+H606+H610+H612+H602</f>
        <v>130420.09999999999</v>
      </c>
      <c r="I601" s="23">
        <f t="shared" si="124"/>
        <v>131691.70000000001</v>
      </c>
    </row>
    <row r="602" spans="1:11" ht="31.5" x14ac:dyDescent="0.25">
      <c r="A602" s="26" t="s">
        <v>592</v>
      </c>
      <c r="B602" s="20" t="s">
        <v>561</v>
      </c>
      <c r="C602" s="20" t="s">
        <v>417</v>
      </c>
      <c r="D602" s="20" t="s">
        <v>16</v>
      </c>
      <c r="E602" s="20" t="s">
        <v>793</v>
      </c>
      <c r="F602" s="20"/>
      <c r="G602" s="23">
        <f>G603</f>
        <v>22.3</v>
      </c>
      <c r="H602" s="23">
        <f t="shared" ref="H602:I602" si="125">H603</f>
        <v>0</v>
      </c>
      <c r="I602" s="23">
        <f t="shared" si="125"/>
        <v>0</v>
      </c>
    </row>
    <row r="603" spans="1:11" ht="15.75" x14ac:dyDescent="0.25">
      <c r="A603" s="46" t="s">
        <v>464</v>
      </c>
      <c r="B603" s="20" t="s">
        <v>561</v>
      </c>
      <c r="C603" s="20" t="s">
        <v>417</v>
      </c>
      <c r="D603" s="20" t="s">
        <v>16</v>
      </c>
      <c r="E603" s="20" t="s">
        <v>793</v>
      </c>
      <c r="F603" s="20" t="s">
        <v>465</v>
      </c>
      <c r="G603" s="23">
        <v>22.3</v>
      </c>
      <c r="H603" s="23">
        <v>0</v>
      </c>
      <c r="I603" s="23">
        <v>0</v>
      </c>
    </row>
    <row r="604" spans="1:11" ht="15.75" x14ac:dyDescent="0.25">
      <c r="A604" s="46" t="s">
        <v>569</v>
      </c>
      <c r="B604" s="20" t="s">
        <v>561</v>
      </c>
      <c r="C604" s="20" t="s">
        <v>417</v>
      </c>
      <c r="D604" s="20" t="s">
        <v>16</v>
      </c>
      <c r="E604" s="20" t="s">
        <v>570</v>
      </c>
      <c r="F604" s="20"/>
      <c r="G604" s="23">
        <f>G605</f>
        <v>38342.400000000001</v>
      </c>
      <c r="H604" s="23">
        <f>H605</f>
        <v>34904.699999999997</v>
      </c>
      <c r="I604" s="23">
        <f>I605</f>
        <v>32195</v>
      </c>
    </row>
    <row r="605" spans="1:11" ht="15.75" x14ac:dyDescent="0.25">
      <c r="A605" s="46" t="s">
        <v>464</v>
      </c>
      <c r="B605" s="20" t="s">
        <v>561</v>
      </c>
      <c r="C605" s="20" t="s">
        <v>417</v>
      </c>
      <c r="D605" s="20" t="s">
        <v>16</v>
      </c>
      <c r="E605" s="20" t="s">
        <v>570</v>
      </c>
      <c r="F605" s="20" t="s">
        <v>465</v>
      </c>
      <c r="G605" s="23">
        <v>38342.400000000001</v>
      </c>
      <c r="H605" s="23">
        <v>34904.699999999997</v>
      </c>
      <c r="I605" s="23">
        <v>32195</v>
      </c>
      <c r="J605" s="29"/>
      <c r="K605" s="2"/>
    </row>
    <row r="606" spans="1:11" ht="52.5" customHeight="1" x14ac:dyDescent="0.25">
      <c r="A606" s="26" t="s">
        <v>28</v>
      </c>
      <c r="B606" s="20" t="s">
        <v>561</v>
      </c>
      <c r="C606" s="20" t="s">
        <v>417</v>
      </c>
      <c r="D606" s="20" t="s">
        <v>16</v>
      </c>
      <c r="E606" s="20" t="s">
        <v>571</v>
      </c>
      <c r="F606" s="20"/>
      <c r="G606" s="23">
        <f>G607</f>
        <v>7535.7</v>
      </c>
      <c r="H606" s="23">
        <f>H607</f>
        <v>7698.2</v>
      </c>
      <c r="I606" s="23">
        <f>I607</f>
        <v>7863.4</v>
      </c>
    </row>
    <row r="607" spans="1:11" ht="15.75" x14ac:dyDescent="0.25">
      <c r="A607" s="46" t="s">
        <v>464</v>
      </c>
      <c r="B607" s="20" t="s">
        <v>561</v>
      </c>
      <c r="C607" s="20" t="s">
        <v>417</v>
      </c>
      <c r="D607" s="20" t="s">
        <v>16</v>
      </c>
      <c r="E607" s="20" t="s">
        <v>571</v>
      </c>
      <c r="F607" s="20" t="s">
        <v>465</v>
      </c>
      <c r="G607" s="23">
        <v>7535.7</v>
      </c>
      <c r="H607" s="23">
        <v>7698.2</v>
      </c>
      <c r="I607" s="23">
        <v>7863.4</v>
      </c>
      <c r="J607" s="51"/>
      <c r="K607" s="2"/>
    </row>
    <row r="608" spans="1:11" ht="51.75" customHeight="1" x14ac:dyDescent="0.25">
      <c r="A608" s="26" t="s">
        <v>572</v>
      </c>
      <c r="B608" s="20" t="s">
        <v>561</v>
      </c>
      <c r="C608" s="20" t="s">
        <v>417</v>
      </c>
      <c r="D608" s="20" t="s">
        <v>16</v>
      </c>
      <c r="E608" s="20" t="s">
        <v>573</v>
      </c>
      <c r="F608" s="20"/>
      <c r="G608" s="23">
        <f>G609</f>
        <v>81617.7</v>
      </c>
      <c r="H608" s="23">
        <f>H609</f>
        <v>87817.2</v>
      </c>
      <c r="I608" s="23">
        <f>I609</f>
        <v>91633.3</v>
      </c>
      <c r="J608" s="72"/>
    </row>
    <row r="609" spans="1:11" ht="15.75" x14ac:dyDescent="0.25">
      <c r="A609" s="46" t="s">
        <v>464</v>
      </c>
      <c r="B609" s="20" t="s">
        <v>561</v>
      </c>
      <c r="C609" s="20" t="s">
        <v>417</v>
      </c>
      <c r="D609" s="20" t="s">
        <v>16</v>
      </c>
      <c r="E609" s="20" t="s">
        <v>573</v>
      </c>
      <c r="F609" s="20" t="s">
        <v>465</v>
      </c>
      <c r="G609" s="23">
        <v>81617.7</v>
      </c>
      <c r="H609" s="23">
        <v>87817.2</v>
      </c>
      <c r="I609" s="23">
        <v>91633.3</v>
      </c>
    </row>
    <row r="610" spans="1:11" ht="81.599999999999994" customHeight="1" x14ac:dyDescent="0.25">
      <c r="A610" s="46" t="s">
        <v>574</v>
      </c>
      <c r="B610" s="20" t="s">
        <v>561</v>
      </c>
      <c r="C610" s="20" t="s">
        <v>417</v>
      </c>
      <c r="D610" s="20" t="s">
        <v>16</v>
      </c>
      <c r="E610" s="20" t="s">
        <v>575</v>
      </c>
      <c r="F610" s="20"/>
      <c r="G610" s="23">
        <f>G611</f>
        <v>300</v>
      </c>
      <c r="H610" s="23">
        <f>H611</f>
        <v>0</v>
      </c>
      <c r="I610" s="23">
        <f>I611</f>
        <v>0</v>
      </c>
    </row>
    <row r="611" spans="1:11" ht="15.75" x14ac:dyDescent="0.25">
      <c r="A611" s="46" t="s">
        <v>464</v>
      </c>
      <c r="B611" s="20" t="s">
        <v>561</v>
      </c>
      <c r="C611" s="20" t="s">
        <v>417</v>
      </c>
      <c r="D611" s="20" t="s">
        <v>16</v>
      </c>
      <c r="E611" s="20" t="s">
        <v>575</v>
      </c>
      <c r="F611" s="20" t="s">
        <v>465</v>
      </c>
      <c r="G611" s="23">
        <v>300</v>
      </c>
      <c r="H611" s="23">
        <v>0</v>
      </c>
      <c r="I611" s="23">
        <v>0</v>
      </c>
    </row>
    <row r="612" spans="1:11" ht="47.25" x14ac:dyDescent="0.25">
      <c r="A612" s="46" t="s">
        <v>777</v>
      </c>
      <c r="B612" s="20" t="s">
        <v>561</v>
      </c>
      <c r="C612" s="20" t="s">
        <v>417</v>
      </c>
      <c r="D612" s="20" t="s">
        <v>16</v>
      </c>
      <c r="E612" s="20" t="s">
        <v>778</v>
      </c>
      <c r="F612" s="20"/>
      <c r="G612" s="23">
        <f>G613</f>
        <v>539.1</v>
      </c>
      <c r="H612" s="23">
        <f>H613</f>
        <v>0</v>
      </c>
      <c r="I612" s="23">
        <f>I613</f>
        <v>0</v>
      </c>
    </row>
    <row r="613" spans="1:11" ht="15.75" x14ac:dyDescent="0.25">
      <c r="A613" s="46" t="s">
        <v>464</v>
      </c>
      <c r="B613" s="20" t="s">
        <v>561</v>
      </c>
      <c r="C613" s="20" t="s">
        <v>417</v>
      </c>
      <c r="D613" s="20" t="s">
        <v>16</v>
      </c>
      <c r="E613" s="20" t="s">
        <v>778</v>
      </c>
      <c r="F613" s="20" t="s">
        <v>465</v>
      </c>
      <c r="G613" s="23">
        <v>539.1</v>
      </c>
      <c r="H613" s="23">
        <v>0</v>
      </c>
      <c r="I613" s="23">
        <v>0</v>
      </c>
    </row>
    <row r="614" spans="1:11" ht="15.75" x14ac:dyDescent="0.25">
      <c r="A614" s="46" t="s">
        <v>576</v>
      </c>
      <c r="B614" s="20" t="s">
        <v>561</v>
      </c>
      <c r="C614" s="20" t="s">
        <v>417</v>
      </c>
      <c r="D614" s="20" t="s">
        <v>18</v>
      </c>
      <c r="E614" s="35"/>
      <c r="F614" s="20"/>
      <c r="G614" s="23">
        <f t="shared" ref="G614:I615" si="126">G615</f>
        <v>263594.40000000002</v>
      </c>
      <c r="H614" s="23">
        <f t="shared" si="126"/>
        <v>251220.19999999998</v>
      </c>
      <c r="I614" s="23">
        <f t="shared" si="126"/>
        <v>261835.1</v>
      </c>
    </row>
    <row r="615" spans="1:11" ht="54" customHeight="1" x14ac:dyDescent="0.25">
      <c r="A615" s="26" t="s">
        <v>563</v>
      </c>
      <c r="B615" s="20" t="s">
        <v>561</v>
      </c>
      <c r="C615" s="20" t="s">
        <v>417</v>
      </c>
      <c r="D615" s="20" t="s">
        <v>18</v>
      </c>
      <c r="E615" s="35" t="s">
        <v>564</v>
      </c>
      <c r="F615" s="20"/>
      <c r="G615" s="23">
        <f t="shared" si="126"/>
        <v>263594.40000000002</v>
      </c>
      <c r="H615" s="23">
        <f t="shared" si="126"/>
        <v>251220.19999999998</v>
      </c>
      <c r="I615" s="23">
        <f t="shared" si="126"/>
        <v>261835.1</v>
      </c>
    </row>
    <row r="616" spans="1:11" ht="31.5" x14ac:dyDescent="0.25">
      <c r="A616" s="46" t="s">
        <v>577</v>
      </c>
      <c r="B616" s="20" t="s">
        <v>561</v>
      </c>
      <c r="C616" s="20" t="s">
        <v>417</v>
      </c>
      <c r="D616" s="20" t="s">
        <v>18</v>
      </c>
      <c r="E616" s="35" t="s">
        <v>578</v>
      </c>
      <c r="F616" s="20"/>
      <c r="G616" s="23">
        <f>G617+G634+G637+G640+G643+G646</f>
        <v>263594.40000000002</v>
      </c>
      <c r="H616" s="23">
        <f t="shared" ref="H616:I616" si="127">H617+H634+H637+H640+H643+H646</f>
        <v>251220.19999999998</v>
      </c>
      <c r="I616" s="23">
        <f t="shared" si="127"/>
        <v>261835.1</v>
      </c>
    </row>
    <row r="617" spans="1:11" ht="97.9" customHeight="1" x14ac:dyDescent="0.25">
      <c r="A617" s="26" t="s">
        <v>579</v>
      </c>
      <c r="B617" s="20" t="s">
        <v>561</v>
      </c>
      <c r="C617" s="20" t="s">
        <v>417</v>
      </c>
      <c r="D617" s="20" t="s">
        <v>18</v>
      </c>
      <c r="E617" s="35" t="s">
        <v>580</v>
      </c>
      <c r="F617" s="20"/>
      <c r="G617" s="23">
        <f>G618+G620+G622+G624+G632+G630+G626+G628</f>
        <v>236836.2</v>
      </c>
      <c r="H617" s="23">
        <f>H618+H620+H622+H624+H632+H630+H626+H628</f>
        <v>233302.8</v>
      </c>
      <c r="I617" s="23">
        <f>I618+I620+I622+I624+I632+I630+I626+I628</f>
        <v>243862.8</v>
      </c>
    </row>
    <row r="618" spans="1:11" ht="36" customHeight="1" x14ac:dyDescent="0.25">
      <c r="A618" s="26" t="s">
        <v>581</v>
      </c>
      <c r="B618" s="20" t="s">
        <v>561</v>
      </c>
      <c r="C618" s="20" t="s">
        <v>417</v>
      </c>
      <c r="D618" s="20" t="s">
        <v>18</v>
      </c>
      <c r="E618" s="35" t="s">
        <v>582</v>
      </c>
      <c r="F618" s="66"/>
      <c r="G618" s="23">
        <f>G619</f>
        <v>76585.100000000006</v>
      </c>
      <c r="H618" s="23">
        <f>H619</f>
        <v>59513.4</v>
      </c>
      <c r="I618" s="23">
        <f>I619</f>
        <v>57199.4</v>
      </c>
    </row>
    <row r="619" spans="1:11" ht="15.75" x14ac:dyDescent="0.25">
      <c r="A619" s="46" t="s">
        <v>464</v>
      </c>
      <c r="B619" s="20" t="s">
        <v>561</v>
      </c>
      <c r="C619" s="20" t="s">
        <v>417</v>
      </c>
      <c r="D619" s="20" t="s">
        <v>18</v>
      </c>
      <c r="E619" s="35" t="s">
        <v>582</v>
      </c>
      <c r="F619" s="20" t="s">
        <v>465</v>
      </c>
      <c r="G619" s="23">
        <v>76585.100000000006</v>
      </c>
      <c r="H619" s="23">
        <v>59513.4</v>
      </c>
      <c r="I619" s="23">
        <v>57199.4</v>
      </c>
      <c r="J619" s="29"/>
      <c r="K619" s="2"/>
    </row>
    <row r="620" spans="1:11" ht="53.25" customHeight="1" x14ac:dyDescent="0.25">
      <c r="A620" s="26" t="s">
        <v>28</v>
      </c>
      <c r="B620" s="20" t="s">
        <v>561</v>
      </c>
      <c r="C620" s="20" t="s">
        <v>417</v>
      </c>
      <c r="D620" s="20" t="s">
        <v>18</v>
      </c>
      <c r="E620" s="20" t="s">
        <v>583</v>
      </c>
      <c r="F620" s="20"/>
      <c r="G620" s="23">
        <f>G621</f>
        <v>15052.3</v>
      </c>
      <c r="H620" s="23">
        <f>H621</f>
        <v>15392.8</v>
      </c>
      <c r="I620" s="23">
        <f>I621</f>
        <v>15706.8</v>
      </c>
    </row>
    <row r="621" spans="1:11" ht="15.75" x14ac:dyDescent="0.25">
      <c r="A621" s="46" t="s">
        <v>464</v>
      </c>
      <c r="B621" s="20" t="s">
        <v>561</v>
      </c>
      <c r="C621" s="20" t="s">
        <v>417</v>
      </c>
      <c r="D621" s="20" t="s">
        <v>18</v>
      </c>
      <c r="E621" s="20" t="s">
        <v>583</v>
      </c>
      <c r="F621" s="20" t="s">
        <v>465</v>
      </c>
      <c r="G621" s="23">
        <v>15052.3</v>
      </c>
      <c r="H621" s="23">
        <v>15392.8</v>
      </c>
      <c r="I621" s="23">
        <v>15706.8</v>
      </c>
    </row>
    <row r="622" spans="1:11" ht="54" customHeight="1" x14ac:dyDescent="0.25">
      <c r="A622" s="26" t="s">
        <v>160</v>
      </c>
      <c r="B622" s="20" t="s">
        <v>561</v>
      </c>
      <c r="C622" s="20" t="s">
        <v>417</v>
      </c>
      <c r="D622" s="20" t="s">
        <v>18</v>
      </c>
      <c r="E622" s="20" t="s">
        <v>584</v>
      </c>
      <c r="F622" s="20"/>
      <c r="G622" s="23">
        <f>G623</f>
        <v>133341.29999999999</v>
      </c>
      <c r="H622" s="23">
        <f>H623</f>
        <v>148692.79999999999</v>
      </c>
      <c r="I622" s="23">
        <f>I623</f>
        <v>159527</v>
      </c>
    </row>
    <row r="623" spans="1:11" ht="15.75" x14ac:dyDescent="0.25">
      <c r="A623" s="46" t="s">
        <v>464</v>
      </c>
      <c r="B623" s="20" t="s">
        <v>561</v>
      </c>
      <c r="C623" s="20" t="s">
        <v>417</v>
      </c>
      <c r="D623" s="20" t="s">
        <v>18</v>
      </c>
      <c r="E623" s="20" t="s">
        <v>584</v>
      </c>
      <c r="F623" s="20" t="s">
        <v>465</v>
      </c>
      <c r="G623" s="23">
        <v>133341.29999999999</v>
      </c>
      <c r="H623" s="23">
        <v>148692.79999999999</v>
      </c>
      <c r="I623" s="23">
        <v>159527</v>
      </c>
      <c r="J623" s="72"/>
      <c r="K623" s="72"/>
    </row>
    <row r="624" spans="1:11" ht="95.25" customHeight="1" x14ac:dyDescent="0.25">
      <c r="A624" s="59" t="s">
        <v>585</v>
      </c>
      <c r="B624" s="20" t="s">
        <v>561</v>
      </c>
      <c r="C624" s="20" t="s">
        <v>417</v>
      </c>
      <c r="D624" s="20" t="s">
        <v>18</v>
      </c>
      <c r="E624" s="20" t="s">
        <v>586</v>
      </c>
      <c r="F624" s="20"/>
      <c r="G624" s="23">
        <f>G625</f>
        <v>4413.8999999999996</v>
      </c>
      <c r="H624" s="23">
        <f>H625</f>
        <v>4364.5</v>
      </c>
      <c r="I624" s="23">
        <f>I625</f>
        <v>4364.5</v>
      </c>
      <c r="J624" s="72"/>
      <c r="K624" s="72"/>
    </row>
    <row r="625" spans="1:11" ht="15.75" x14ac:dyDescent="0.25">
      <c r="A625" s="46" t="s">
        <v>464</v>
      </c>
      <c r="B625" s="20" t="s">
        <v>561</v>
      </c>
      <c r="C625" s="20" t="s">
        <v>417</v>
      </c>
      <c r="D625" s="20" t="s">
        <v>18</v>
      </c>
      <c r="E625" s="20" t="s">
        <v>586</v>
      </c>
      <c r="F625" s="20" t="s">
        <v>465</v>
      </c>
      <c r="G625" s="23">
        <v>4413.8999999999996</v>
      </c>
      <c r="H625" s="23">
        <v>4364.5</v>
      </c>
      <c r="I625" s="23">
        <v>4364.5</v>
      </c>
    </row>
    <row r="626" spans="1:11" ht="15.75" x14ac:dyDescent="0.25">
      <c r="A626" s="46" t="s">
        <v>779</v>
      </c>
      <c r="B626" s="20" t="s">
        <v>561</v>
      </c>
      <c r="C626" s="20" t="s">
        <v>417</v>
      </c>
      <c r="D626" s="20" t="s">
        <v>18</v>
      </c>
      <c r="E626" s="20" t="s">
        <v>780</v>
      </c>
      <c r="F626" s="20"/>
      <c r="G626" s="23">
        <f>G627</f>
        <v>1000.2</v>
      </c>
      <c r="H626" s="23">
        <f>H627</f>
        <v>0</v>
      </c>
      <c r="I626" s="23">
        <f>I627</f>
        <v>0</v>
      </c>
    </row>
    <row r="627" spans="1:11" ht="15.75" x14ac:dyDescent="0.25">
      <c r="A627" s="46" t="s">
        <v>464</v>
      </c>
      <c r="B627" s="20" t="s">
        <v>561</v>
      </c>
      <c r="C627" s="20" t="s">
        <v>417</v>
      </c>
      <c r="D627" s="20" t="s">
        <v>18</v>
      </c>
      <c r="E627" s="20" t="s">
        <v>780</v>
      </c>
      <c r="F627" s="20" t="s">
        <v>465</v>
      </c>
      <c r="G627" s="23">
        <v>1000.2</v>
      </c>
      <c r="H627" s="23">
        <v>0</v>
      </c>
      <c r="I627" s="23">
        <v>0</v>
      </c>
    </row>
    <row r="628" spans="1:11" ht="48" customHeight="1" x14ac:dyDescent="0.25">
      <c r="A628" s="46" t="s">
        <v>781</v>
      </c>
      <c r="B628" s="20" t="s">
        <v>561</v>
      </c>
      <c r="C628" s="20" t="s">
        <v>417</v>
      </c>
      <c r="D628" s="20" t="s">
        <v>18</v>
      </c>
      <c r="E628" s="20" t="s">
        <v>782</v>
      </c>
      <c r="F628" s="20"/>
      <c r="G628" s="23">
        <f>G629</f>
        <v>2438.6</v>
      </c>
      <c r="H628" s="23">
        <f>H629</f>
        <v>1634.5</v>
      </c>
      <c r="I628" s="23">
        <f>I629</f>
        <v>3360.3</v>
      </c>
    </row>
    <row r="629" spans="1:11" ht="15.75" x14ac:dyDescent="0.25">
      <c r="A629" s="46" t="s">
        <v>464</v>
      </c>
      <c r="B629" s="20" t="s">
        <v>561</v>
      </c>
      <c r="C629" s="20" t="s">
        <v>417</v>
      </c>
      <c r="D629" s="20" t="s">
        <v>18</v>
      </c>
      <c r="E629" s="20" t="s">
        <v>782</v>
      </c>
      <c r="F629" s="20" t="s">
        <v>465</v>
      </c>
      <c r="G629" s="23">
        <v>2438.6</v>
      </c>
      <c r="H629" s="23">
        <v>1634.5</v>
      </c>
      <c r="I629" s="23">
        <v>3360.3</v>
      </c>
    </row>
    <row r="630" spans="1:11" ht="94.5" x14ac:dyDescent="0.25">
      <c r="A630" s="46" t="s">
        <v>574</v>
      </c>
      <c r="B630" s="20" t="s">
        <v>561</v>
      </c>
      <c r="C630" s="20" t="s">
        <v>417</v>
      </c>
      <c r="D630" s="20" t="s">
        <v>18</v>
      </c>
      <c r="E630" s="20" t="s">
        <v>587</v>
      </c>
      <c r="F630" s="20"/>
      <c r="G630" s="23">
        <f>G631</f>
        <v>300</v>
      </c>
      <c r="H630" s="23">
        <f>H631</f>
        <v>0</v>
      </c>
      <c r="I630" s="23">
        <f t="shared" ref="I630" si="128">I631</f>
        <v>0</v>
      </c>
    </row>
    <row r="631" spans="1:11" ht="15.75" x14ac:dyDescent="0.25">
      <c r="A631" s="46" t="s">
        <v>464</v>
      </c>
      <c r="B631" s="20" t="s">
        <v>561</v>
      </c>
      <c r="C631" s="20" t="s">
        <v>417</v>
      </c>
      <c r="D631" s="20" t="s">
        <v>18</v>
      </c>
      <c r="E631" s="20" t="s">
        <v>587</v>
      </c>
      <c r="F631" s="20" t="s">
        <v>465</v>
      </c>
      <c r="G631" s="23">
        <v>300</v>
      </c>
      <c r="H631" s="23">
        <v>0</v>
      </c>
      <c r="I631" s="23">
        <v>0</v>
      </c>
    </row>
    <row r="632" spans="1:11" ht="84.6" customHeight="1" x14ac:dyDescent="0.25">
      <c r="A632" s="26" t="s">
        <v>588</v>
      </c>
      <c r="B632" s="20" t="s">
        <v>561</v>
      </c>
      <c r="C632" s="20" t="s">
        <v>417</v>
      </c>
      <c r="D632" s="20" t="s">
        <v>18</v>
      </c>
      <c r="E632" s="20" t="s">
        <v>589</v>
      </c>
      <c r="F632" s="20"/>
      <c r="G632" s="23">
        <f>G633</f>
        <v>3704.8</v>
      </c>
      <c r="H632" s="23">
        <f>H633</f>
        <v>3704.8</v>
      </c>
      <c r="I632" s="23">
        <f>I633</f>
        <v>3704.8</v>
      </c>
    </row>
    <row r="633" spans="1:11" ht="15.75" x14ac:dyDescent="0.25">
      <c r="A633" s="46" t="s">
        <v>464</v>
      </c>
      <c r="B633" s="20" t="s">
        <v>561</v>
      </c>
      <c r="C633" s="20" t="s">
        <v>417</v>
      </c>
      <c r="D633" s="20" t="s">
        <v>18</v>
      </c>
      <c r="E633" s="20" t="s">
        <v>589</v>
      </c>
      <c r="F633" s="20" t="s">
        <v>465</v>
      </c>
      <c r="G633" s="23">
        <v>3704.8</v>
      </c>
      <c r="H633" s="23">
        <v>3704.8</v>
      </c>
      <c r="I633" s="23">
        <v>3704.8</v>
      </c>
    </row>
    <row r="634" spans="1:11" ht="35.25" customHeight="1" x14ac:dyDescent="0.25">
      <c r="A634" s="46" t="s">
        <v>590</v>
      </c>
      <c r="B634" s="20" t="s">
        <v>561</v>
      </c>
      <c r="C634" s="20" t="s">
        <v>417</v>
      </c>
      <c r="D634" s="20" t="s">
        <v>18</v>
      </c>
      <c r="E634" s="20" t="s">
        <v>591</v>
      </c>
      <c r="F634" s="20"/>
      <c r="G634" s="23">
        <f t="shared" ref="G634:I635" si="129">G635</f>
        <v>209</v>
      </c>
      <c r="H634" s="23">
        <f t="shared" si="129"/>
        <v>288.10000000000002</v>
      </c>
      <c r="I634" s="23">
        <f t="shared" si="129"/>
        <v>288.10000000000002</v>
      </c>
    </row>
    <row r="635" spans="1:11" ht="36" customHeight="1" x14ac:dyDescent="0.25">
      <c r="A635" s="26" t="s">
        <v>592</v>
      </c>
      <c r="B635" s="20" t="s">
        <v>561</v>
      </c>
      <c r="C635" s="35" t="s">
        <v>417</v>
      </c>
      <c r="D635" s="35" t="s">
        <v>18</v>
      </c>
      <c r="E635" s="35" t="s">
        <v>593</v>
      </c>
      <c r="F635" s="35"/>
      <c r="G635" s="23">
        <f t="shared" si="129"/>
        <v>209</v>
      </c>
      <c r="H635" s="23">
        <f t="shared" si="129"/>
        <v>288.10000000000002</v>
      </c>
      <c r="I635" s="23">
        <f t="shared" si="129"/>
        <v>288.10000000000002</v>
      </c>
    </row>
    <row r="636" spans="1:11" ht="15.75" x14ac:dyDescent="0.25">
      <c r="A636" s="46" t="s">
        <v>464</v>
      </c>
      <c r="B636" s="20" t="s">
        <v>561</v>
      </c>
      <c r="C636" s="35" t="s">
        <v>417</v>
      </c>
      <c r="D636" s="35" t="s">
        <v>18</v>
      </c>
      <c r="E636" s="35" t="s">
        <v>593</v>
      </c>
      <c r="F636" s="35" t="s">
        <v>465</v>
      </c>
      <c r="G636" s="23">
        <v>209</v>
      </c>
      <c r="H636" s="23">
        <v>288.10000000000002</v>
      </c>
      <c r="I636" s="23">
        <v>288.10000000000002</v>
      </c>
      <c r="J636" s="29"/>
      <c r="K636" s="2"/>
    </row>
    <row r="637" spans="1:11" ht="69" customHeight="1" x14ac:dyDescent="0.25">
      <c r="A637" s="46" t="s">
        <v>594</v>
      </c>
      <c r="B637" s="20" t="s">
        <v>561</v>
      </c>
      <c r="C637" s="35" t="s">
        <v>417</v>
      </c>
      <c r="D637" s="35" t="s">
        <v>18</v>
      </c>
      <c r="E637" s="35" t="s">
        <v>595</v>
      </c>
      <c r="F637" s="35"/>
      <c r="G637" s="23">
        <f t="shared" ref="G637:I638" si="130">G638</f>
        <v>6773.8</v>
      </c>
      <c r="H637" s="23">
        <f t="shared" si="130"/>
        <v>6620.9</v>
      </c>
      <c r="I637" s="23">
        <f t="shared" si="130"/>
        <v>6432.7</v>
      </c>
    </row>
    <row r="638" spans="1:11" ht="63" customHeight="1" x14ac:dyDescent="0.25">
      <c r="A638" s="46" t="s">
        <v>596</v>
      </c>
      <c r="B638" s="20" t="s">
        <v>561</v>
      </c>
      <c r="C638" s="35" t="s">
        <v>417</v>
      </c>
      <c r="D638" s="35" t="s">
        <v>18</v>
      </c>
      <c r="E638" s="35" t="s">
        <v>597</v>
      </c>
      <c r="F638" s="35"/>
      <c r="G638" s="23">
        <f t="shared" si="130"/>
        <v>6773.8</v>
      </c>
      <c r="H638" s="23">
        <f t="shared" si="130"/>
        <v>6620.9</v>
      </c>
      <c r="I638" s="23">
        <f t="shared" si="130"/>
        <v>6432.7</v>
      </c>
    </row>
    <row r="639" spans="1:11" ht="15.75" x14ac:dyDescent="0.25">
      <c r="A639" s="46" t="s">
        <v>464</v>
      </c>
      <c r="B639" s="20" t="s">
        <v>561</v>
      </c>
      <c r="C639" s="35" t="s">
        <v>417</v>
      </c>
      <c r="D639" s="35" t="s">
        <v>18</v>
      </c>
      <c r="E639" s="35" t="s">
        <v>597</v>
      </c>
      <c r="F639" s="35" t="s">
        <v>465</v>
      </c>
      <c r="G639" s="23">
        <v>6773.8</v>
      </c>
      <c r="H639" s="23">
        <v>6620.9</v>
      </c>
      <c r="I639" s="23">
        <v>6432.7</v>
      </c>
      <c r="J639" s="29"/>
      <c r="K639" s="2"/>
    </row>
    <row r="640" spans="1:11" ht="100.15" customHeight="1" x14ac:dyDescent="0.25">
      <c r="A640" s="26" t="s">
        <v>598</v>
      </c>
      <c r="B640" s="20" t="s">
        <v>561</v>
      </c>
      <c r="C640" s="35" t="s">
        <v>417</v>
      </c>
      <c r="D640" s="35" t="s">
        <v>18</v>
      </c>
      <c r="E640" s="35" t="s">
        <v>599</v>
      </c>
      <c r="F640" s="35"/>
      <c r="G640" s="42">
        <f t="shared" ref="G640:I641" si="131">G641</f>
        <v>18569.5</v>
      </c>
      <c r="H640" s="42">
        <f t="shared" si="131"/>
        <v>10069</v>
      </c>
      <c r="I640" s="23">
        <f t="shared" si="131"/>
        <v>10119.299999999999</v>
      </c>
    </row>
    <row r="641" spans="1:11" ht="85.15" customHeight="1" x14ac:dyDescent="0.25">
      <c r="A641" s="46" t="s">
        <v>600</v>
      </c>
      <c r="B641" s="20" t="s">
        <v>561</v>
      </c>
      <c r="C641" s="35" t="s">
        <v>417</v>
      </c>
      <c r="D641" s="35" t="s">
        <v>18</v>
      </c>
      <c r="E641" s="35" t="s">
        <v>601</v>
      </c>
      <c r="F641" s="35"/>
      <c r="G641" s="42">
        <f t="shared" si="131"/>
        <v>18569.5</v>
      </c>
      <c r="H641" s="42">
        <f t="shared" si="131"/>
        <v>10069</v>
      </c>
      <c r="I641" s="23">
        <f t="shared" si="131"/>
        <v>10119.299999999999</v>
      </c>
    </row>
    <row r="642" spans="1:11" ht="20.25" customHeight="1" x14ac:dyDescent="0.25">
      <c r="A642" s="46" t="s">
        <v>464</v>
      </c>
      <c r="B642" s="20" t="s">
        <v>561</v>
      </c>
      <c r="C642" s="35" t="s">
        <v>417</v>
      </c>
      <c r="D642" s="35" t="s">
        <v>18</v>
      </c>
      <c r="E642" s="35" t="s">
        <v>601</v>
      </c>
      <c r="F642" s="35" t="s">
        <v>465</v>
      </c>
      <c r="G642" s="42">
        <v>18569.5</v>
      </c>
      <c r="H642" s="42">
        <v>10069</v>
      </c>
      <c r="I642" s="23">
        <v>10119.299999999999</v>
      </c>
    </row>
    <row r="643" spans="1:11" ht="94.5" x14ac:dyDescent="0.25">
      <c r="A643" s="133" t="s">
        <v>812</v>
      </c>
      <c r="B643" s="20" t="s">
        <v>561</v>
      </c>
      <c r="C643" s="35" t="s">
        <v>417</v>
      </c>
      <c r="D643" s="35" t="s">
        <v>18</v>
      </c>
      <c r="E643" s="35" t="s">
        <v>794</v>
      </c>
      <c r="F643" s="35"/>
      <c r="G643" s="42">
        <f>G644</f>
        <v>266.5</v>
      </c>
      <c r="H643" s="42">
        <f t="shared" ref="H643:I643" si="132">H644</f>
        <v>0</v>
      </c>
      <c r="I643" s="23">
        <f t="shared" si="132"/>
        <v>0</v>
      </c>
    </row>
    <row r="644" spans="1:11" ht="68.45" customHeight="1" x14ac:dyDescent="0.25">
      <c r="A644" s="133" t="s">
        <v>811</v>
      </c>
      <c r="B644" s="20" t="s">
        <v>561</v>
      </c>
      <c r="C644" s="35" t="s">
        <v>417</v>
      </c>
      <c r="D644" s="35" t="s">
        <v>18</v>
      </c>
      <c r="E644" s="35" t="s">
        <v>795</v>
      </c>
      <c r="F644" s="35"/>
      <c r="G644" s="42">
        <f>G645</f>
        <v>266.5</v>
      </c>
      <c r="H644" s="42">
        <f>H645</f>
        <v>0</v>
      </c>
      <c r="I644" s="23">
        <f>I645</f>
        <v>0</v>
      </c>
    </row>
    <row r="645" spans="1:11" ht="19.5" customHeight="1" x14ac:dyDescent="0.25">
      <c r="A645" s="46" t="s">
        <v>464</v>
      </c>
      <c r="B645" s="20" t="s">
        <v>561</v>
      </c>
      <c r="C645" s="35" t="s">
        <v>417</v>
      </c>
      <c r="D645" s="35" t="s">
        <v>18</v>
      </c>
      <c r="E645" s="35" t="s">
        <v>795</v>
      </c>
      <c r="F645" s="35" t="s">
        <v>465</v>
      </c>
      <c r="G645" s="42">
        <v>266.5</v>
      </c>
      <c r="H645" s="42">
        <v>0</v>
      </c>
      <c r="I645" s="23">
        <v>0</v>
      </c>
      <c r="J645" s="116"/>
      <c r="K645" s="2"/>
    </row>
    <row r="646" spans="1:11" ht="49.15" customHeight="1" x14ac:dyDescent="0.25">
      <c r="A646" s="73" t="s">
        <v>610</v>
      </c>
      <c r="B646" s="20" t="s">
        <v>561</v>
      </c>
      <c r="C646" s="35" t="s">
        <v>417</v>
      </c>
      <c r="D646" s="35" t="s">
        <v>18</v>
      </c>
      <c r="E646" s="20" t="s">
        <v>611</v>
      </c>
      <c r="F646" s="35"/>
      <c r="G646" s="42">
        <f t="shared" ref="G646:I647" si="133">G647</f>
        <v>939.4</v>
      </c>
      <c r="H646" s="42">
        <f t="shared" si="133"/>
        <v>939.4</v>
      </c>
      <c r="I646" s="23">
        <f t="shared" si="133"/>
        <v>1132.2</v>
      </c>
    </row>
    <row r="647" spans="1:11" ht="66.599999999999994" customHeight="1" x14ac:dyDescent="0.25">
      <c r="A647" s="73" t="s">
        <v>612</v>
      </c>
      <c r="B647" s="20" t="s">
        <v>561</v>
      </c>
      <c r="C647" s="35" t="s">
        <v>417</v>
      </c>
      <c r="D647" s="35" t="s">
        <v>18</v>
      </c>
      <c r="E647" s="20" t="s">
        <v>613</v>
      </c>
      <c r="F647" s="35"/>
      <c r="G647" s="42">
        <f t="shared" si="133"/>
        <v>939.4</v>
      </c>
      <c r="H647" s="42">
        <f t="shared" si="133"/>
        <v>939.4</v>
      </c>
      <c r="I647" s="23">
        <f t="shared" si="133"/>
        <v>1132.2</v>
      </c>
    </row>
    <row r="648" spans="1:11" ht="17.25" customHeight="1" x14ac:dyDescent="0.25">
      <c r="A648" s="46" t="s">
        <v>464</v>
      </c>
      <c r="B648" s="20" t="s">
        <v>561</v>
      </c>
      <c r="C648" s="35" t="s">
        <v>417</v>
      </c>
      <c r="D648" s="35" t="s">
        <v>18</v>
      </c>
      <c r="E648" s="20" t="s">
        <v>613</v>
      </c>
      <c r="F648" s="35" t="s">
        <v>465</v>
      </c>
      <c r="G648" s="42">
        <v>939.4</v>
      </c>
      <c r="H648" s="42">
        <v>939.4</v>
      </c>
      <c r="I648" s="23">
        <v>1132.2</v>
      </c>
    </row>
    <row r="649" spans="1:11" ht="17.45" customHeight="1" x14ac:dyDescent="0.25">
      <c r="A649" s="26" t="s">
        <v>614</v>
      </c>
      <c r="B649" s="20" t="s">
        <v>561</v>
      </c>
      <c r="C649" s="35" t="s">
        <v>417</v>
      </c>
      <c r="D649" s="35" t="s">
        <v>175</v>
      </c>
      <c r="E649" s="35"/>
      <c r="F649" s="35"/>
      <c r="G649" s="23">
        <f t="shared" ref="G649:H650" si="134">G650</f>
        <v>18405.5</v>
      </c>
      <c r="H649" s="23">
        <f t="shared" si="134"/>
        <v>19067.900000000001</v>
      </c>
      <c r="I649" s="23">
        <f t="shared" ref="I649:I650" si="135">I650</f>
        <v>19913</v>
      </c>
    </row>
    <row r="650" spans="1:11" ht="47.25" x14ac:dyDescent="0.25">
      <c r="A650" s="26" t="s">
        <v>563</v>
      </c>
      <c r="B650" s="20" t="s">
        <v>561</v>
      </c>
      <c r="C650" s="35" t="s">
        <v>417</v>
      </c>
      <c r="D650" s="35" t="s">
        <v>175</v>
      </c>
      <c r="E650" s="35" t="s">
        <v>564</v>
      </c>
      <c r="F650" s="35"/>
      <c r="G650" s="23">
        <f t="shared" si="134"/>
        <v>18405.5</v>
      </c>
      <c r="H650" s="23">
        <f t="shared" si="134"/>
        <v>19067.900000000001</v>
      </c>
      <c r="I650" s="23">
        <f t="shared" si="135"/>
        <v>19913</v>
      </c>
    </row>
    <row r="651" spans="1:11" ht="31.5" x14ac:dyDescent="0.25">
      <c r="A651" s="26" t="s">
        <v>615</v>
      </c>
      <c r="B651" s="20" t="s">
        <v>561</v>
      </c>
      <c r="C651" s="20" t="s">
        <v>417</v>
      </c>
      <c r="D651" s="20" t="s">
        <v>175</v>
      </c>
      <c r="E651" s="20" t="s">
        <v>616</v>
      </c>
      <c r="F651" s="20"/>
      <c r="G651" s="23">
        <f>G652+G657</f>
        <v>18405.5</v>
      </c>
      <c r="H651" s="23">
        <f>H652+H657</f>
        <v>19067.900000000001</v>
      </c>
      <c r="I651" s="23">
        <f t="shared" ref="I651" si="136">I652+I657</f>
        <v>19913</v>
      </c>
    </row>
    <row r="652" spans="1:11" ht="63" x14ac:dyDescent="0.25">
      <c r="A652" s="26" t="s">
        <v>617</v>
      </c>
      <c r="B652" s="20" t="s">
        <v>561</v>
      </c>
      <c r="C652" s="20" t="s">
        <v>417</v>
      </c>
      <c r="D652" s="20" t="s">
        <v>175</v>
      </c>
      <c r="E652" s="20" t="s">
        <v>618</v>
      </c>
      <c r="F652" s="20"/>
      <c r="G652" s="23">
        <f>G653+G655</f>
        <v>11311.9</v>
      </c>
      <c r="H652" s="23">
        <f>H653+H655</f>
        <v>9576.7999999999993</v>
      </c>
      <c r="I652" s="23">
        <f>I653+I655</f>
        <v>9795.7000000000007</v>
      </c>
    </row>
    <row r="653" spans="1:11" ht="15.75" x14ac:dyDescent="0.25">
      <c r="A653" s="46" t="s">
        <v>619</v>
      </c>
      <c r="B653" s="20" t="s">
        <v>561</v>
      </c>
      <c r="C653" s="20" t="s">
        <v>417</v>
      </c>
      <c r="D653" s="20" t="s">
        <v>175</v>
      </c>
      <c r="E653" s="20" t="s">
        <v>620</v>
      </c>
      <c r="F653" s="20"/>
      <c r="G653" s="23">
        <f>G654</f>
        <v>8300.9</v>
      </c>
      <c r="H653" s="23">
        <f>H654</f>
        <v>6387.8</v>
      </c>
      <c r="I653" s="23">
        <f>I654</f>
        <v>6443.1</v>
      </c>
    </row>
    <row r="654" spans="1:11" ht="15.75" x14ac:dyDescent="0.25">
      <c r="A654" s="46" t="s">
        <v>464</v>
      </c>
      <c r="B654" s="20" t="s">
        <v>561</v>
      </c>
      <c r="C654" s="20" t="s">
        <v>417</v>
      </c>
      <c r="D654" s="20" t="s">
        <v>175</v>
      </c>
      <c r="E654" s="20" t="s">
        <v>620</v>
      </c>
      <c r="F654" s="20" t="s">
        <v>465</v>
      </c>
      <c r="G654" s="23">
        <v>8300.9</v>
      </c>
      <c r="H654" s="23">
        <v>6387.8</v>
      </c>
      <c r="I654" s="23">
        <v>6443.1</v>
      </c>
    </row>
    <row r="655" spans="1:11" ht="52.5" customHeight="1" x14ac:dyDescent="0.25">
      <c r="A655" s="26" t="s">
        <v>28</v>
      </c>
      <c r="B655" s="20" t="s">
        <v>561</v>
      </c>
      <c r="C655" s="20" t="s">
        <v>417</v>
      </c>
      <c r="D655" s="20" t="s">
        <v>175</v>
      </c>
      <c r="E655" s="20" t="s">
        <v>621</v>
      </c>
      <c r="F655" s="20"/>
      <c r="G655" s="23">
        <f>G656</f>
        <v>3011</v>
      </c>
      <c r="H655" s="23">
        <f>H656</f>
        <v>3189</v>
      </c>
      <c r="I655" s="23">
        <f>I656</f>
        <v>3352.6</v>
      </c>
    </row>
    <row r="656" spans="1:11" ht="15.75" x14ac:dyDescent="0.25">
      <c r="A656" s="46" t="s">
        <v>464</v>
      </c>
      <c r="B656" s="20" t="s">
        <v>561</v>
      </c>
      <c r="C656" s="20" t="s">
        <v>417</v>
      </c>
      <c r="D656" s="20" t="s">
        <v>175</v>
      </c>
      <c r="E656" s="20" t="s">
        <v>621</v>
      </c>
      <c r="F656" s="20" t="s">
        <v>465</v>
      </c>
      <c r="G656" s="23">
        <v>3011</v>
      </c>
      <c r="H656" s="23">
        <v>3189</v>
      </c>
      <c r="I656" s="23">
        <v>3352.6</v>
      </c>
    </row>
    <row r="657" spans="1:10" ht="52.9" customHeight="1" x14ac:dyDescent="0.25">
      <c r="A657" s="26" t="s">
        <v>641</v>
      </c>
      <c r="B657" s="20" t="s">
        <v>561</v>
      </c>
      <c r="C657" s="20" t="s">
        <v>417</v>
      </c>
      <c r="D657" s="20" t="s">
        <v>175</v>
      </c>
      <c r="E657" s="20" t="s">
        <v>622</v>
      </c>
      <c r="F657" s="20"/>
      <c r="G657" s="23">
        <f>G658</f>
        <v>7093.5999999999995</v>
      </c>
      <c r="H657" s="23">
        <f>H658</f>
        <v>9491.1</v>
      </c>
      <c r="I657" s="23">
        <f t="shared" ref="I657:I658" si="137">I658</f>
        <v>10117.299999999999</v>
      </c>
    </row>
    <row r="658" spans="1:10" ht="15.75" x14ac:dyDescent="0.25">
      <c r="A658" s="46" t="s">
        <v>619</v>
      </c>
      <c r="B658" s="20" t="s">
        <v>561</v>
      </c>
      <c r="C658" s="20" t="s">
        <v>417</v>
      </c>
      <c r="D658" s="20" t="s">
        <v>175</v>
      </c>
      <c r="E658" s="20" t="s">
        <v>623</v>
      </c>
      <c r="F658" s="20"/>
      <c r="G658" s="23">
        <f>G659+G674</f>
        <v>7093.5999999999995</v>
      </c>
      <c r="H658" s="23">
        <f>H659</f>
        <v>9491.1</v>
      </c>
      <c r="I658" s="23">
        <f t="shared" si="137"/>
        <v>10117.299999999999</v>
      </c>
    </row>
    <row r="659" spans="1:10" ht="15.75" x14ac:dyDescent="0.25">
      <c r="A659" s="46" t="s">
        <v>464</v>
      </c>
      <c r="B659" s="20" t="s">
        <v>561</v>
      </c>
      <c r="C659" s="20" t="s">
        <v>417</v>
      </c>
      <c r="D659" s="20" t="s">
        <v>175</v>
      </c>
      <c r="E659" s="20" t="s">
        <v>623</v>
      </c>
      <c r="F659" s="20" t="s">
        <v>465</v>
      </c>
      <c r="G659" s="23">
        <v>7090.7</v>
      </c>
      <c r="H659" s="23">
        <v>9491.1</v>
      </c>
      <c r="I659" s="23">
        <v>10117.299999999999</v>
      </c>
      <c r="J659" s="135"/>
    </row>
    <row r="660" spans="1:10" ht="15.75" hidden="1" x14ac:dyDescent="0.25">
      <c r="A660" s="46" t="s">
        <v>624</v>
      </c>
      <c r="B660" s="20" t="s">
        <v>561</v>
      </c>
      <c r="C660" s="20" t="s">
        <v>417</v>
      </c>
      <c r="D660" s="20" t="s">
        <v>417</v>
      </c>
      <c r="E660" s="20"/>
      <c r="F660" s="20"/>
      <c r="G660" s="23">
        <f>G661</f>
        <v>0</v>
      </c>
      <c r="H660" s="23">
        <f>H661</f>
        <v>0</v>
      </c>
      <c r="I660" s="23">
        <f>I661</f>
        <v>0</v>
      </c>
    </row>
    <row r="661" spans="1:10" ht="47.25" hidden="1" x14ac:dyDescent="0.25">
      <c r="A661" s="26" t="s">
        <v>563</v>
      </c>
      <c r="B661" s="20" t="s">
        <v>561</v>
      </c>
      <c r="C661" s="20" t="s">
        <v>417</v>
      </c>
      <c r="D661" s="20" t="s">
        <v>417</v>
      </c>
      <c r="E661" s="20" t="s">
        <v>564</v>
      </c>
      <c r="F661" s="20"/>
      <c r="G661" s="23">
        <f>G666+G670+G662</f>
        <v>0</v>
      </c>
      <c r="H661" s="23">
        <f>H666+H670+H662</f>
        <v>0</v>
      </c>
      <c r="I661" s="23">
        <f>I666+I670+I662</f>
        <v>0</v>
      </c>
    </row>
    <row r="662" spans="1:10" ht="31.5" hidden="1" x14ac:dyDescent="0.25">
      <c r="A662" s="27" t="s">
        <v>577</v>
      </c>
      <c r="B662" s="20" t="s">
        <v>561</v>
      </c>
      <c r="C662" s="20" t="s">
        <v>417</v>
      </c>
      <c r="D662" s="20" t="s">
        <v>417</v>
      </c>
      <c r="E662" s="20" t="s">
        <v>578</v>
      </c>
      <c r="F662" s="20"/>
      <c r="G662" s="23">
        <f t="shared" ref="G662:I664" si="138">G663</f>
        <v>0</v>
      </c>
      <c r="H662" s="23">
        <f t="shared" si="138"/>
        <v>0</v>
      </c>
      <c r="I662" s="23">
        <f t="shared" si="138"/>
        <v>0</v>
      </c>
    </row>
    <row r="663" spans="1:10" ht="31.5" hidden="1" x14ac:dyDescent="0.25">
      <c r="A663" s="46" t="s">
        <v>590</v>
      </c>
      <c r="B663" s="20" t="s">
        <v>561</v>
      </c>
      <c r="C663" s="20" t="s">
        <v>417</v>
      </c>
      <c r="D663" s="20" t="s">
        <v>417</v>
      </c>
      <c r="E663" s="20" t="s">
        <v>591</v>
      </c>
      <c r="F663" s="20"/>
      <c r="G663" s="23">
        <f t="shared" si="138"/>
        <v>0</v>
      </c>
      <c r="H663" s="23">
        <f t="shared" si="138"/>
        <v>0</v>
      </c>
      <c r="I663" s="23">
        <f t="shared" si="138"/>
        <v>0</v>
      </c>
    </row>
    <row r="664" spans="1:10" ht="31.5" hidden="1" x14ac:dyDescent="0.25">
      <c r="A664" s="46" t="s">
        <v>625</v>
      </c>
      <c r="B664" s="20" t="s">
        <v>561</v>
      </c>
      <c r="C664" s="20" t="s">
        <v>417</v>
      </c>
      <c r="D664" s="20" t="s">
        <v>417</v>
      </c>
      <c r="E664" s="20" t="s">
        <v>626</v>
      </c>
      <c r="F664" s="20"/>
      <c r="G664" s="23">
        <f t="shared" si="138"/>
        <v>0</v>
      </c>
      <c r="H664" s="23">
        <f t="shared" si="138"/>
        <v>0</v>
      </c>
      <c r="I664" s="23">
        <f t="shared" si="138"/>
        <v>0</v>
      </c>
    </row>
    <row r="665" spans="1:10" ht="15.75" hidden="1" x14ac:dyDescent="0.25">
      <c r="A665" s="46" t="s">
        <v>464</v>
      </c>
      <c r="B665" s="20" t="s">
        <v>561</v>
      </c>
      <c r="C665" s="20" t="s">
        <v>417</v>
      </c>
      <c r="D665" s="20" t="s">
        <v>417</v>
      </c>
      <c r="E665" s="20" t="s">
        <v>626</v>
      </c>
      <c r="F665" s="20" t="s">
        <v>465</v>
      </c>
      <c r="G665" s="23"/>
      <c r="H665" s="23"/>
      <c r="I665" s="23"/>
    </row>
    <row r="666" spans="1:10" ht="33.75" hidden="1" customHeight="1" x14ac:dyDescent="0.25">
      <c r="A666" s="26" t="s">
        <v>615</v>
      </c>
      <c r="B666" s="20" t="s">
        <v>561</v>
      </c>
      <c r="C666" s="35" t="s">
        <v>417</v>
      </c>
      <c r="D666" s="35" t="s">
        <v>417</v>
      </c>
      <c r="E666" s="35" t="s">
        <v>616</v>
      </c>
      <c r="F666" s="35"/>
      <c r="G666" s="23">
        <f t="shared" ref="G666:I668" si="139">G667</f>
        <v>0</v>
      </c>
      <c r="H666" s="23">
        <f t="shared" si="139"/>
        <v>0</v>
      </c>
      <c r="I666" s="23">
        <f t="shared" si="139"/>
        <v>0</v>
      </c>
    </row>
    <row r="667" spans="1:10" ht="31.5" hidden="1" x14ac:dyDescent="0.25">
      <c r="A667" s="26" t="s">
        <v>590</v>
      </c>
      <c r="B667" s="20" t="s">
        <v>561</v>
      </c>
      <c r="C667" s="35" t="s">
        <v>417</v>
      </c>
      <c r="D667" s="35" t="s">
        <v>417</v>
      </c>
      <c r="E667" s="35" t="s">
        <v>627</v>
      </c>
      <c r="F667" s="35"/>
      <c r="G667" s="23">
        <f t="shared" si="139"/>
        <v>0</v>
      </c>
      <c r="H667" s="23">
        <f t="shared" si="139"/>
        <v>0</v>
      </c>
      <c r="I667" s="23">
        <f t="shared" si="139"/>
        <v>0</v>
      </c>
    </row>
    <row r="668" spans="1:10" ht="36" hidden="1" customHeight="1" x14ac:dyDescent="0.25">
      <c r="A668" s="46" t="s">
        <v>625</v>
      </c>
      <c r="B668" s="20" t="s">
        <v>561</v>
      </c>
      <c r="C668" s="35" t="s">
        <v>417</v>
      </c>
      <c r="D668" s="35" t="s">
        <v>417</v>
      </c>
      <c r="E668" s="35" t="s">
        <v>628</v>
      </c>
      <c r="F668" s="35"/>
      <c r="G668" s="23">
        <f t="shared" si="139"/>
        <v>0</v>
      </c>
      <c r="H668" s="23">
        <f t="shared" si="139"/>
        <v>0</v>
      </c>
      <c r="I668" s="23">
        <f t="shared" si="139"/>
        <v>0</v>
      </c>
    </row>
    <row r="669" spans="1:10" ht="15.75" hidden="1" x14ac:dyDescent="0.25">
      <c r="A669" s="46" t="s">
        <v>464</v>
      </c>
      <c r="B669" s="20" t="s">
        <v>561</v>
      </c>
      <c r="C669" s="35" t="s">
        <v>417</v>
      </c>
      <c r="D669" s="35" t="s">
        <v>417</v>
      </c>
      <c r="E669" s="35" t="s">
        <v>628</v>
      </c>
      <c r="F669" s="35" t="s">
        <v>465</v>
      </c>
      <c r="G669" s="23"/>
      <c r="H669" s="23"/>
      <c r="I669" s="23"/>
    </row>
    <row r="670" spans="1:10" ht="31.5" hidden="1" x14ac:dyDescent="0.25">
      <c r="A670" s="26" t="s">
        <v>629</v>
      </c>
      <c r="B670" s="20" t="s">
        <v>561</v>
      </c>
      <c r="C670" s="35" t="s">
        <v>417</v>
      </c>
      <c r="D670" s="35" t="s">
        <v>417</v>
      </c>
      <c r="E670" s="35" t="s">
        <v>630</v>
      </c>
      <c r="F670" s="35"/>
      <c r="G670" s="23">
        <f t="shared" ref="G670:I672" si="140">G671</f>
        <v>0</v>
      </c>
      <c r="H670" s="23">
        <f t="shared" si="140"/>
        <v>0</v>
      </c>
      <c r="I670" s="23">
        <f t="shared" si="140"/>
        <v>0</v>
      </c>
    </row>
    <row r="671" spans="1:10" ht="31.5" hidden="1" x14ac:dyDescent="0.25">
      <c r="A671" s="26" t="s">
        <v>631</v>
      </c>
      <c r="B671" s="20" t="s">
        <v>561</v>
      </c>
      <c r="C671" s="35" t="s">
        <v>417</v>
      </c>
      <c r="D671" s="35" t="s">
        <v>417</v>
      </c>
      <c r="E671" s="35" t="s">
        <v>632</v>
      </c>
      <c r="F671" s="35"/>
      <c r="G671" s="23">
        <f t="shared" si="140"/>
        <v>0</v>
      </c>
      <c r="H671" s="23">
        <f t="shared" si="140"/>
        <v>0</v>
      </c>
      <c r="I671" s="23">
        <f t="shared" si="140"/>
        <v>0</v>
      </c>
    </row>
    <row r="672" spans="1:10" ht="31.5" hidden="1" x14ac:dyDescent="0.25">
      <c r="A672" s="46" t="s">
        <v>625</v>
      </c>
      <c r="B672" s="20" t="s">
        <v>561</v>
      </c>
      <c r="C672" s="35" t="s">
        <v>417</v>
      </c>
      <c r="D672" s="35" t="s">
        <v>417</v>
      </c>
      <c r="E672" s="35" t="s">
        <v>633</v>
      </c>
      <c r="F672" s="35"/>
      <c r="G672" s="23">
        <f t="shared" si="140"/>
        <v>0</v>
      </c>
      <c r="H672" s="23">
        <f t="shared" si="140"/>
        <v>0</v>
      </c>
      <c r="I672" s="23">
        <f t="shared" si="140"/>
        <v>0</v>
      </c>
    </row>
    <row r="673" spans="1:9" ht="31.5" hidden="1" x14ac:dyDescent="0.25">
      <c r="A673" s="26" t="s">
        <v>50</v>
      </c>
      <c r="B673" s="20" t="s">
        <v>561</v>
      </c>
      <c r="C673" s="35" t="s">
        <v>417</v>
      </c>
      <c r="D673" s="35" t="s">
        <v>417</v>
      </c>
      <c r="E673" s="35" t="s">
        <v>633</v>
      </c>
      <c r="F673" s="35" t="s">
        <v>51</v>
      </c>
      <c r="G673" s="23"/>
      <c r="H673" s="23"/>
      <c r="I673" s="23"/>
    </row>
    <row r="674" spans="1:9" ht="70.5" customHeight="1" x14ac:dyDescent="0.25">
      <c r="A674" s="26" t="s">
        <v>817</v>
      </c>
      <c r="B674" s="20" t="s">
        <v>561</v>
      </c>
      <c r="C674" s="20" t="s">
        <v>417</v>
      </c>
      <c r="D674" s="20" t="s">
        <v>175</v>
      </c>
      <c r="E674" s="20" t="s">
        <v>623</v>
      </c>
      <c r="F674" s="35" t="s">
        <v>92</v>
      </c>
      <c r="G674" s="23">
        <v>2.9</v>
      </c>
      <c r="H674" s="23">
        <v>0</v>
      </c>
      <c r="I674" s="23">
        <v>0</v>
      </c>
    </row>
    <row r="675" spans="1:9" ht="15.75" x14ac:dyDescent="0.25">
      <c r="A675" s="26" t="s">
        <v>634</v>
      </c>
      <c r="B675" s="20" t="s">
        <v>561</v>
      </c>
      <c r="C675" s="20" t="s">
        <v>417</v>
      </c>
      <c r="D675" s="20" t="s">
        <v>180</v>
      </c>
      <c r="E675" s="20"/>
      <c r="F675" s="20"/>
      <c r="G675" s="23">
        <f>G676</f>
        <v>12933</v>
      </c>
      <c r="H675" s="23">
        <f>H676</f>
        <v>6357.4</v>
      </c>
      <c r="I675" s="23">
        <f>I676</f>
        <v>6357.4</v>
      </c>
    </row>
    <row r="676" spans="1:9" ht="47.25" x14ac:dyDescent="0.25">
      <c r="A676" s="26" t="s">
        <v>563</v>
      </c>
      <c r="B676" s="20" t="s">
        <v>561</v>
      </c>
      <c r="C676" s="20" t="s">
        <v>417</v>
      </c>
      <c r="D676" s="20" t="s">
        <v>180</v>
      </c>
      <c r="E676" s="20" t="s">
        <v>635</v>
      </c>
      <c r="F676" s="20"/>
      <c r="G676" s="23">
        <f>G703+G693+G697+G677</f>
        <v>12933</v>
      </c>
      <c r="H676" s="23">
        <f>H703+H693+H697+H677</f>
        <v>6357.4</v>
      </c>
      <c r="I676" s="23">
        <f>I703+I693+I697+I677</f>
        <v>6357.4</v>
      </c>
    </row>
    <row r="677" spans="1:9" ht="31.5" x14ac:dyDescent="0.25">
      <c r="A677" s="27" t="s">
        <v>577</v>
      </c>
      <c r="B677" s="20" t="s">
        <v>561</v>
      </c>
      <c r="C677" s="20" t="s">
        <v>417</v>
      </c>
      <c r="D677" s="20" t="s">
        <v>180</v>
      </c>
      <c r="E677" s="20" t="s">
        <v>578</v>
      </c>
      <c r="F677" s="20"/>
      <c r="G677" s="23">
        <f>G687+G681+G684+G690+G678</f>
        <v>6826.5</v>
      </c>
      <c r="H677" s="23">
        <f>H687+H681+H684+H690+H678</f>
        <v>607.5</v>
      </c>
      <c r="I677" s="23">
        <f>I687+I681+I684+I690+I678</f>
        <v>607.5</v>
      </c>
    </row>
    <row r="678" spans="1:9" ht="93.75" customHeight="1" x14ac:dyDescent="0.25">
      <c r="A678" s="27" t="s">
        <v>783</v>
      </c>
      <c r="B678" s="20" t="s">
        <v>561</v>
      </c>
      <c r="C678" s="20" t="s">
        <v>417</v>
      </c>
      <c r="D678" s="20" t="s">
        <v>180</v>
      </c>
      <c r="E678" s="20" t="s">
        <v>580</v>
      </c>
      <c r="F678" s="20"/>
      <c r="G678" s="23">
        <f t="shared" ref="G678:I679" si="141">G679</f>
        <v>297.7</v>
      </c>
      <c r="H678" s="23">
        <f t="shared" si="141"/>
        <v>0</v>
      </c>
      <c r="I678" s="23">
        <f t="shared" si="141"/>
        <v>0</v>
      </c>
    </row>
    <row r="679" spans="1:9" ht="94.5" x14ac:dyDescent="0.25">
      <c r="A679" s="27" t="s">
        <v>585</v>
      </c>
      <c r="B679" s="20" t="s">
        <v>561</v>
      </c>
      <c r="C679" s="20" t="s">
        <v>417</v>
      </c>
      <c r="D679" s="20" t="s">
        <v>180</v>
      </c>
      <c r="E679" s="20" t="s">
        <v>586</v>
      </c>
      <c r="F679" s="20"/>
      <c r="G679" s="23">
        <f t="shared" si="141"/>
        <v>297.7</v>
      </c>
      <c r="H679" s="23">
        <f t="shared" si="141"/>
        <v>0</v>
      </c>
      <c r="I679" s="23">
        <f t="shared" si="141"/>
        <v>0</v>
      </c>
    </row>
    <row r="680" spans="1:9" ht="31.5" x14ac:dyDescent="0.25">
      <c r="A680" s="27" t="s">
        <v>50</v>
      </c>
      <c r="B680" s="20" t="s">
        <v>561</v>
      </c>
      <c r="C680" s="20" t="s">
        <v>417</v>
      </c>
      <c r="D680" s="20" t="s">
        <v>180</v>
      </c>
      <c r="E680" s="20" t="s">
        <v>586</v>
      </c>
      <c r="F680" s="20" t="s">
        <v>51</v>
      </c>
      <c r="G680" s="23">
        <v>297.7</v>
      </c>
      <c r="H680" s="23">
        <v>0</v>
      </c>
      <c r="I680" s="23">
        <v>0</v>
      </c>
    </row>
    <row r="681" spans="1:9" ht="31.5" x14ac:dyDescent="0.25">
      <c r="A681" s="46" t="s">
        <v>590</v>
      </c>
      <c r="B681" s="20" t="s">
        <v>561</v>
      </c>
      <c r="C681" s="20" t="s">
        <v>417</v>
      </c>
      <c r="D681" s="20" t="s">
        <v>180</v>
      </c>
      <c r="E681" s="20" t="s">
        <v>591</v>
      </c>
      <c r="F681" s="20"/>
      <c r="G681" s="23">
        <f t="shared" ref="G681:I682" si="142">G682</f>
        <v>490.1</v>
      </c>
      <c r="H681" s="23">
        <f t="shared" si="142"/>
        <v>416.5</v>
      </c>
      <c r="I681" s="23">
        <f t="shared" si="142"/>
        <v>416.5</v>
      </c>
    </row>
    <row r="682" spans="1:9" ht="31.5" x14ac:dyDescent="0.25">
      <c r="A682" s="46" t="s">
        <v>625</v>
      </c>
      <c r="B682" s="20" t="s">
        <v>561</v>
      </c>
      <c r="C682" s="20" t="s">
        <v>417</v>
      </c>
      <c r="D682" s="20" t="s">
        <v>180</v>
      </c>
      <c r="E682" s="20" t="s">
        <v>626</v>
      </c>
      <c r="F682" s="20"/>
      <c r="G682" s="23">
        <f t="shared" si="142"/>
        <v>490.1</v>
      </c>
      <c r="H682" s="23">
        <f t="shared" si="142"/>
        <v>416.5</v>
      </c>
      <c r="I682" s="23">
        <f t="shared" si="142"/>
        <v>416.5</v>
      </c>
    </row>
    <row r="683" spans="1:9" ht="15.75" x14ac:dyDescent="0.25">
      <c r="A683" s="46" t="s">
        <v>464</v>
      </c>
      <c r="B683" s="20" t="s">
        <v>561</v>
      </c>
      <c r="C683" s="20" t="s">
        <v>417</v>
      </c>
      <c r="D683" s="20" t="s">
        <v>180</v>
      </c>
      <c r="E683" s="20" t="s">
        <v>626</v>
      </c>
      <c r="F683" s="20" t="s">
        <v>465</v>
      </c>
      <c r="G683" s="23">
        <v>490.1</v>
      </c>
      <c r="H683" s="23">
        <v>416.5</v>
      </c>
      <c r="I683" s="23">
        <v>416.5</v>
      </c>
    </row>
    <row r="684" spans="1:9" ht="31.5" x14ac:dyDescent="0.25">
      <c r="A684" s="46" t="s">
        <v>602</v>
      </c>
      <c r="B684" s="20" t="s">
        <v>561</v>
      </c>
      <c r="C684" s="20" t="s">
        <v>417</v>
      </c>
      <c r="D684" s="20" t="s">
        <v>180</v>
      </c>
      <c r="E684" s="20" t="s">
        <v>603</v>
      </c>
      <c r="F684" s="20"/>
      <c r="G684" s="42">
        <f t="shared" ref="G684:I685" si="143">G685</f>
        <v>191</v>
      </c>
      <c r="H684" s="42">
        <f t="shared" si="143"/>
        <v>191</v>
      </c>
      <c r="I684" s="23">
        <f t="shared" si="143"/>
        <v>191</v>
      </c>
    </row>
    <row r="685" spans="1:9" ht="63" x14ac:dyDescent="0.25">
      <c r="A685" s="46" t="s">
        <v>604</v>
      </c>
      <c r="B685" s="20" t="s">
        <v>561</v>
      </c>
      <c r="C685" s="20" t="s">
        <v>417</v>
      </c>
      <c r="D685" s="20" t="s">
        <v>180</v>
      </c>
      <c r="E685" s="20" t="s">
        <v>605</v>
      </c>
      <c r="F685" s="20"/>
      <c r="G685" s="42">
        <f t="shared" si="143"/>
        <v>191</v>
      </c>
      <c r="H685" s="42">
        <f t="shared" si="143"/>
        <v>191</v>
      </c>
      <c r="I685" s="23">
        <f t="shared" si="143"/>
        <v>191</v>
      </c>
    </row>
    <row r="686" spans="1:9" ht="47.25" x14ac:dyDescent="0.25">
      <c r="A686" s="26" t="s">
        <v>45</v>
      </c>
      <c r="B686" s="20" t="s">
        <v>561</v>
      </c>
      <c r="C686" s="20" t="s">
        <v>417</v>
      </c>
      <c r="D686" s="20" t="s">
        <v>180</v>
      </c>
      <c r="E686" s="20" t="s">
        <v>605</v>
      </c>
      <c r="F686" s="20" t="s">
        <v>46</v>
      </c>
      <c r="G686" s="42">
        <v>191</v>
      </c>
      <c r="H686" s="42">
        <v>191</v>
      </c>
      <c r="I686" s="23">
        <v>191</v>
      </c>
    </row>
    <row r="687" spans="1:9" ht="98.45" customHeight="1" x14ac:dyDescent="0.25">
      <c r="A687" s="46" t="s">
        <v>636</v>
      </c>
      <c r="B687" s="20" t="s">
        <v>561</v>
      </c>
      <c r="C687" s="20" t="s">
        <v>417</v>
      </c>
      <c r="D687" s="20" t="s">
        <v>180</v>
      </c>
      <c r="E687" s="20" t="s">
        <v>637</v>
      </c>
      <c r="F687" s="35"/>
      <c r="G687" s="42">
        <f t="shared" ref="G687:I688" si="144">G688</f>
        <v>2213.9</v>
      </c>
      <c r="H687" s="42">
        <f t="shared" si="144"/>
        <v>0</v>
      </c>
      <c r="I687" s="23">
        <f t="shared" si="144"/>
        <v>0</v>
      </c>
    </row>
    <row r="688" spans="1:9" ht="97.9" customHeight="1" x14ac:dyDescent="0.25">
      <c r="A688" s="46" t="s">
        <v>638</v>
      </c>
      <c r="B688" s="20" t="s">
        <v>561</v>
      </c>
      <c r="C688" s="20" t="s">
        <v>417</v>
      </c>
      <c r="D688" s="20" t="s">
        <v>180</v>
      </c>
      <c r="E688" s="20" t="s">
        <v>639</v>
      </c>
      <c r="F688" s="35"/>
      <c r="G688" s="42">
        <f t="shared" si="144"/>
        <v>2213.9</v>
      </c>
      <c r="H688" s="42">
        <f t="shared" si="144"/>
        <v>0</v>
      </c>
      <c r="I688" s="23">
        <f t="shared" si="144"/>
        <v>0</v>
      </c>
    </row>
    <row r="689" spans="1:9" ht="47.25" x14ac:dyDescent="0.25">
      <c r="A689" s="26" t="s">
        <v>45</v>
      </c>
      <c r="B689" s="20" t="s">
        <v>561</v>
      </c>
      <c r="C689" s="20" t="s">
        <v>417</v>
      </c>
      <c r="D689" s="20" t="s">
        <v>180</v>
      </c>
      <c r="E689" s="20" t="s">
        <v>639</v>
      </c>
      <c r="F689" s="35" t="s">
        <v>46</v>
      </c>
      <c r="G689" s="42">
        <v>2213.9</v>
      </c>
      <c r="H689" s="42">
        <v>0</v>
      </c>
      <c r="I689" s="23">
        <v>0</v>
      </c>
    </row>
    <row r="690" spans="1:9" ht="72" customHeight="1" x14ac:dyDescent="0.25">
      <c r="A690" s="46" t="s">
        <v>606</v>
      </c>
      <c r="B690" s="20" t="s">
        <v>561</v>
      </c>
      <c r="C690" s="35" t="s">
        <v>417</v>
      </c>
      <c r="D690" s="35" t="s">
        <v>180</v>
      </c>
      <c r="E690" s="20" t="s">
        <v>607</v>
      </c>
      <c r="F690" s="35"/>
      <c r="G690" s="42">
        <f t="shared" ref="G690:I691" si="145">G691</f>
        <v>3633.8</v>
      </c>
      <c r="H690" s="42">
        <f t="shared" si="145"/>
        <v>0</v>
      </c>
      <c r="I690" s="23">
        <f t="shared" si="145"/>
        <v>0</v>
      </c>
    </row>
    <row r="691" spans="1:9" ht="51" customHeight="1" x14ac:dyDescent="0.25">
      <c r="A691" s="46" t="s">
        <v>608</v>
      </c>
      <c r="B691" s="20" t="s">
        <v>561</v>
      </c>
      <c r="C691" s="35" t="s">
        <v>417</v>
      </c>
      <c r="D691" s="35" t="s">
        <v>180</v>
      </c>
      <c r="E691" s="20" t="s">
        <v>609</v>
      </c>
      <c r="F691" s="35"/>
      <c r="G691" s="42">
        <f t="shared" si="145"/>
        <v>3633.8</v>
      </c>
      <c r="H691" s="42">
        <f t="shared" si="145"/>
        <v>0</v>
      </c>
      <c r="I691" s="23">
        <f t="shared" si="145"/>
        <v>0</v>
      </c>
    </row>
    <row r="692" spans="1:9" ht="17.25" customHeight="1" x14ac:dyDescent="0.25">
      <c r="A692" s="46" t="s">
        <v>464</v>
      </c>
      <c r="B692" s="20" t="s">
        <v>561</v>
      </c>
      <c r="C692" s="35" t="s">
        <v>417</v>
      </c>
      <c r="D692" s="35" t="s">
        <v>180</v>
      </c>
      <c r="E692" s="20" t="s">
        <v>609</v>
      </c>
      <c r="F692" s="35" t="s">
        <v>465</v>
      </c>
      <c r="G692" s="42">
        <v>3633.8</v>
      </c>
      <c r="H692" s="42">
        <v>0</v>
      </c>
      <c r="I692" s="23">
        <v>0</v>
      </c>
    </row>
    <row r="693" spans="1:9" ht="31.5" x14ac:dyDescent="0.25">
      <c r="A693" s="26" t="s">
        <v>640</v>
      </c>
      <c r="B693" s="20" t="s">
        <v>561</v>
      </c>
      <c r="C693" s="20" t="s">
        <v>417</v>
      </c>
      <c r="D693" s="20" t="s">
        <v>180</v>
      </c>
      <c r="E693" s="20" t="s">
        <v>616</v>
      </c>
      <c r="F693" s="20"/>
      <c r="G693" s="23">
        <f>G694</f>
        <v>0</v>
      </c>
      <c r="H693" s="23">
        <f t="shared" ref="H693:I693" si="146">H694</f>
        <v>45</v>
      </c>
      <c r="I693" s="23">
        <f t="shared" si="146"/>
        <v>45</v>
      </c>
    </row>
    <row r="694" spans="1:9" ht="31.5" x14ac:dyDescent="0.25">
      <c r="A694" s="26" t="s">
        <v>590</v>
      </c>
      <c r="B694" s="20" t="s">
        <v>561</v>
      </c>
      <c r="C694" s="35" t="s">
        <v>417</v>
      </c>
      <c r="D694" s="35" t="s">
        <v>180</v>
      </c>
      <c r="E694" s="35" t="s">
        <v>627</v>
      </c>
      <c r="F694" s="35"/>
      <c r="G694" s="23">
        <f t="shared" ref="G694:I695" si="147">G695</f>
        <v>0</v>
      </c>
      <c r="H694" s="23">
        <f t="shared" si="147"/>
        <v>45</v>
      </c>
      <c r="I694" s="23">
        <f t="shared" si="147"/>
        <v>45</v>
      </c>
    </row>
    <row r="695" spans="1:9" ht="31.5" x14ac:dyDescent="0.25">
      <c r="A695" s="46" t="s">
        <v>625</v>
      </c>
      <c r="B695" s="20" t="s">
        <v>561</v>
      </c>
      <c r="C695" s="35" t="s">
        <v>417</v>
      </c>
      <c r="D695" s="35" t="s">
        <v>180</v>
      </c>
      <c r="E695" s="35" t="s">
        <v>628</v>
      </c>
      <c r="F695" s="35"/>
      <c r="G695" s="23">
        <f t="shared" si="147"/>
        <v>0</v>
      </c>
      <c r="H695" s="23">
        <f t="shared" si="147"/>
        <v>45</v>
      </c>
      <c r="I695" s="23">
        <f t="shared" si="147"/>
        <v>45</v>
      </c>
    </row>
    <row r="696" spans="1:9" ht="15.75" x14ac:dyDescent="0.25">
      <c r="A696" s="46" t="s">
        <v>464</v>
      </c>
      <c r="B696" s="20" t="s">
        <v>561</v>
      </c>
      <c r="C696" s="35" t="s">
        <v>417</v>
      </c>
      <c r="D696" s="35" t="s">
        <v>180</v>
      </c>
      <c r="E696" s="35" t="s">
        <v>628</v>
      </c>
      <c r="F696" s="35" t="s">
        <v>465</v>
      </c>
      <c r="G696" s="23">
        <v>0</v>
      </c>
      <c r="H696" s="23">
        <v>45</v>
      </c>
      <c r="I696" s="23">
        <v>45</v>
      </c>
    </row>
    <row r="697" spans="1:9" ht="15.75" x14ac:dyDescent="0.25">
      <c r="A697" s="26" t="s">
        <v>642</v>
      </c>
      <c r="B697" s="20" t="s">
        <v>561</v>
      </c>
      <c r="C697" s="35" t="s">
        <v>417</v>
      </c>
      <c r="D697" s="35" t="s">
        <v>180</v>
      </c>
      <c r="E697" s="35" t="s">
        <v>643</v>
      </c>
      <c r="F697" s="35"/>
      <c r="G697" s="23">
        <f t="shared" ref="G697:I698" si="148">G698</f>
        <v>169</v>
      </c>
      <c r="H697" s="23">
        <f t="shared" si="148"/>
        <v>155</v>
      </c>
      <c r="I697" s="23">
        <f t="shared" si="148"/>
        <v>155</v>
      </c>
    </row>
    <row r="698" spans="1:9" ht="117.6" customHeight="1" x14ac:dyDescent="0.25">
      <c r="A698" s="24" t="s">
        <v>644</v>
      </c>
      <c r="B698" s="20" t="s">
        <v>561</v>
      </c>
      <c r="C698" s="35" t="s">
        <v>417</v>
      </c>
      <c r="D698" s="35" t="s">
        <v>180</v>
      </c>
      <c r="E698" s="35" t="s">
        <v>645</v>
      </c>
      <c r="F698" s="35"/>
      <c r="G698" s="23">
        <f t="shared" si="148"/>
        <v>169</v>
      </c>
      <c r="H698" s="23">
        <f t="shared" si="148"/>
        <v>155</v>
      </c>
      <c r="I698" s="23">
        <f t="shared" si="148"/>
        <v>155</v>
      </c>
    </row>
    <row r="699" spans="1:9" ht="35.450000000000003" customHeight="1" x14ac:dyDescent="0.25">
      <c r="A699" s="26" t="s">
        <v>105</v>
      </c>
      <c r="B699" s="20" t="s">
        <v>561</v>
      </c>
      <c r="C699" s="35" t="s">
        <v>417</v>
      </c>
      <c r="D699" s="35" t="s">
        <v>180</v>
      </c>
      <c r="E699" s="35" t="s">
        <v>646</v>
      </c>
      <c r="F699" s="35"/>
      <c r="G699" s="23">
        <f>G701+G700+G702</f>
        <v>169</v>
      </c>
      <c r="H699" s="23">
        <f>H701+H700+H702</f>
        <v>155</v>
      </c>
      <c r="I699" s="23">
        <f>I701+I700+I702</f>
        <v>155</v>
      </c>
    </row>
    <row r="700" spans="1:9" ht="35.450000000000003" customHeight="1" x14ac:dyDescent="0.25">
      <c r="A700" s="26" t="s">
        <v>157</v>
      </c>
      <c r="B700" s="20" t="s">
        <v>561</v>
      </c>
      <c r="C700" s="35" t="s">
        <v>417</v>
      </c>
      <c r="D700" s="35" t="s">
        <v>180</v>
      </c>
      <c r="E700" s="35" t="s">
        <v>646</v>
      </c>
      <c r="F700" s="35" t="s">
        <v>158</v>
      </c>
      <c r="G700" s="23">
        <v>50</v>
      </c>
      <c r="H700" s="23">
        <v>16</v>
      </c>
      <c r="I700" s="23">
        <v>16</v>
      </c>
    </row>
    <row r="701" spans="1:9" ht="47.25" x14ac:dyDescent="0.25">
      <c r="A701" s="26" t="s">
        <v>45</v>
      </c>
      <c r="B701" s="20" t="s">
        <v>561</v>
      </c>
      <c r="C701" s="35" t="s">
        <v>417</v>
      </c>
      <c r="D701" s="35" t="s">
        <v>180</v>
      </c>
      <c r="E701" s="35" t="s">
        <v>646</v>
      </c>
      <c r="F701" s="35" t="s">
        <v>46</v>
      </c>
      <c r="G701" s="23">
        <v>64</v>
      </c>
      <c r="H701" s="23">
        <v>84</v>
      </c>
      <c r="I701" s="23">
        <v>84</v>
      </c>
    </row>
    <row r="702" spans="1:9" ht="15.75" x14ac:dyDescent="0.25">
      <c r="A702" s="4" t="s">
        <v>225</v>
      </c>
      <c r="B702" s="20" t="s">
        <v>561</v>
      </c>
      <c r="C702" s="35" t="s">
        <v>417</v>
      </c>
      <c r="D702" s="35" t="s">
        <v>180</v>
      </c>
      <c r="E702" s="35" t="s">
        <v>646</v>
      </c>
      <c r="F702" s="35" t="s">
        <v>647</v>
      </c>
      <c r="G702" s="23">
        <v>55</v>
      </c>
      <c r="H702" s="23">
        <v>55</v>
      </c>
      <c r="I702" s="23">
        <v>55</v>
      </c>
    </row>
    <row r="703" spans="1:9" ht="31.5" x14ac:dyDescent="0.25">
      <c r="A703" s="26" t="s">
        <v>629</v>
      </c>
      <c r="B703" s="20" t="s">
        <v>561</v>
      </c>
      <c r="C703" s="20" t="s">
        <v>417</v>
      </c>
      <c r="D703" s="20" t="s">
        <v>180</v>
      </c>
      <c r="E703" s="20" t="s">
        <v>630</v>
      </c>
      <c r="F703" s="20"/>
      <c r="G703" s="23">
        <f>G704+G710</f>
        <v>5937.5</v>
      </c>
      <c r="H703" s="23">
        <f>H704+H710</f>
        <v>5549.9</v>
      </c>
      <c r="I703" s="23">
        <f>I704+I710</f>
        <v>5549.9</v>
      </c>
    </row>
    <row r="704" spans="1:9" ht="34.5" customHeight="1" x14ac:dyDescent="0.25">
      <c r="A704" s="26" t="s">
        <v>648</v>
      </c>
      <c r="B704" s="20" t="s">
        <v>561</v>
      </c>
      <c r="C704" s="20" t="s">
        <v>417</v>
      </c>
      <c r="D704" s="20" t="s">
        <v>180</v>
      </c>
      <c r="E704" s="20" t="s">
        <v>649</v>
      </c>
      <c r="F704" s="20"/>
      <c r="G704" s="23">
        <f>G705+G708</f>
        <v>5586.1</v>
      </c>
      <c r="H704" s="23">
        <f>H705+H708</f>
        <v>5169.8999999999996</v>
      </c>
      <c r="I704" s="23">
        <f>I705+I708</f>
        <v>5169.8999999999996</v>
      </c>
    </row>
    <row r="705" spans="1:11" ht="15.75" x14ac:dyDescent="0.25">
      <c r="A705" s="26" t="s">
        <v>48</v>
      </c>
      <c r="B705" s="20" t="s">
        <v>561</v>
      </c>
      <c r="C705" s="20" t="s">
        <v>417</v>
      </c>
      <c r="D705" s="20" t="s">
        <v>180</v>
      </c>
      <c r="E705" s="35" t="s">
        <v>650</v>
      </c>
      <c r="F705" s="20"/>
      <c r="G705" s="23">
        <f>G706+G707</f>
        <v>3486.4</v>
      </c>
      <c r="H705" s="23">
        <f t="shared" ref="H705:I705" si="149">H706+H707</f>
        <v>3022.7000000000003</v>
      </c>
      <c r="I705" s="23">
        <f t="shared" si="149"/>
        <v>2978.9</v>
      </c>
    </row>
    <row r="706" spans="1:11" ht="31.5" x14ac:dyDescent="0.25">
      <c r="A706" s="26" t="s">
        <v>27</v>
      </c>
      <c r="B706" s="20" t="s">
        <v>561</v>
      </c>
      <c r="C706" s="20" t="s">
        <v>417</v>
      </c>
      <c r="D706" s="20" t="s">
        <v>180</v>
      </c>
      <c r="E706" s="35" t="s">
        <v>650</v>
      </c>
      <c r="F706" s="20" t="s">
        <v>40</v>
      </c>
      <c r="G706" s="23">
        <v>3200.6</v>
      </c>
      <c r="H706" s="23">
        <v>2736.9</v>
      </c>
      <c r="I706" s="23">
        <v>2693.1</v>
      </c>
      <c r="J706" s="32"/>
    </row>
    <row r="707" spans="1:11" ht="47.25" x14ac:dyDescent="0.25">
      <c r="A707" s="26" t="s">
        <v>45</v>
      </c>
      <c r="B707" s="20" t="s">
        <v>561</v>
      </c>
      <c r="C707" s="20" t="s">
        <v>417</v>
      </c>
      <c r="D707" s="20" t="s">
        <v>180</v>
      </c>
      <c r="E707" s="20" t="s">
        <v>650</v>
      </c>
      <c r="F707" s="20" t="s">
        <v>46</v>
      </c>
      <c r="G707" s="23">
        <v>285.8</v>
      </c>
      <c r="H707" s="23">
        <v>285.8</v>
      </c>
      <c r="I707" s="23">
        <v>285.8</v>
      </c>
      <c r="J707" s="55"/>
      <c r="K707" s="2"/>
    </row>
    <row r="708" spans="1:11" ht="56.25" customHeight="1" x14ac:dyDescent="0.25">
      <c r="A708" s="26" t="s">
        <v>28</v>
      </c>
      <c r="B708" s="20" t="s">
        <v>561</v>
      </c>
      <c r="C708" s="20" t="s">
        <v>417</v>
      </c>
      <c r="D708" s="20" t="s">
        <v>180</v>
      </c>
      <c r="E708" s="20" t="s">
        <v>651</v>
      </c>
      <c r="F708" s="20"/>
      <c r="G708" s="23">
        <f>G709</f>
        <v>2099.6999999999998</v>
      </c>
      <c r="H708" s="23">
        <f>H709</f>
        <v>2147.1999999999998</v>
      </c>
      <c r="I708" s="23">
        <f>I709</f>
        <v>2191</v>
      </c>
    </row>
    <row r="709" spans="1:11" ht="31.5" x14ac:dyDescent="0.25">
      <c r="A709" s="26" t="s">
        <v>27</v>
      </c>
      <c r="B709" s="20" t="s">
        <v>561</v>
      </c>
      <c r="C709" s="20" t="s">
        <v>417</v>
      </c>
      <c r="D709" s="20" t="s">
        <v>180</v>
      </c>
      <c r="E709" s="20" t="s">
        <v>651</v>
      </c>
      <c r="F709" s="20" t="s">
        <v>40</v>
      </c>
      <c r="G709" s="23">
        <v>2099.6999999999998</v>
      </c>
      <c r="H709" s="23">
        <v>2147.1999999999998</v>
      </c>
      <c r="I709" s="23">
        <v>2191</v>
      </c>
    </row>
    <row r="710" spans="1:11" ht="31.5" x14ac:dyDescent="0.25">
      <c r="A710" s="26" t="s">
        <v>631</v>
      </c>
      <c r="B710" s="20" t="s">
        <v>561</v>
      </c>
      <c r="C710" s="35" t="s">
        <v>417</v>
      </c>
      <c r="D710" s="35" t="s">
        <v>180</v>
      </c>
      <c r="E710" s="35" t="s">
        <v>632</v>
      </c>
      <c r="F710" s="35"/>
      <c r="G710" s="23">
        <f t="shared" ref="G710:I711" si="150">G711</f>
        <v>351.4</v>
      </c>
      <c r="H710" s="23">
        <f t="shared" si="150"/>
        <v>380</v>
      </c>
      <c r="I710" s="23">
        <f t="shared" si="150"/>
        <v>380</v>
      </c>
    </row>
    <row r="711" spans="1:11" ht="31.5" x14ac:dyDescent="0.25">
      <c r="A711" s="46" t="s">
        <v>625</v>
      </c>
      <c r="B711" s="20" t="s">
        <v>561</v>
      </c>
      <c r="C711" s="35" t="s">
        <v>417</v>
      </c>
      <c r="D711" s="35" t="s">
        <v>180</v>
      </c>
      <c r="E711" s="35" t="s">
        <v>633</v>
      </c>
      <c r="F711" s="35"/>
      <c r="G711" s="23">
        <f t="shared" si="150"/>
        <v>351.4</v>
      </c>
      <c r="H711" s="23">
        <f t="shared" si="150"/>
        <v>380</v>
      </c>
      <c r="I711" s="23">
        <f t="shared" si="150"/>
        <v>380</v>
      </c>
    </row>
    <row r="712" spans="1:11" ht="31.5" x14ac:dyDescent="0.25">
      <c r="A712" s="26" t="s">
        <v>50</v>
      </c>
      <c r="B712" s="20" t="s">
        <v>561</v>
      </c>
      <c r="C712" s="35" t="s">
        <v>417</v>
      </c>
      <c r="D712" s="35" t="s">
        <v>180</v>
      </c>
      <c r="E712" s="35" t="s">
        <v>633</v>
      </c>
      <c r="F712" s="35" t="s">
        <v>51</v>
      </c>
      <c r="G712" s="23">
        <v>351.4</v>
      </c>
      <c r="H712" s="23">
        <v>380</v>
      </c>
      <c r="I712" s="23">
        <v>380</v>
      </c>
    </row>
    <row r="713" spans="1:11" ht="15.75" x14ac:dyDescent="0.25">
      <c r="A713" s="46" t="s">
        <v>433</v>
      </c>
      <c r="B713" s="20" t="s">
        <v>561</v>
      </c>
      <c r="C713" s="20" t="s">
        <v>204</v>
      </c>
      <c r="D713" s="20" t="s">
        <v>175</v>
      </c>
      <c r="E713" s="20"/>
      <c r="F713" s="20"/>
      <c r="G713" s="23">
        <f t="shared" ref="G713:I717" si="151">G714</f>
        <v>1635.2</v>
      </c>
      <c r="H713" s="28">
        <f t="shared" si="151"/>
        <v>1915.9</v>
      </c>
      <c r="I713" s="28">
        <f t="shared" si="151"/>
        <v>1915.9</v>
      </c>
    </row>
    <row r="714" spans="1:11" ht="47.25" x14ac:dyDescent="0.25">
      <c r="A714" s="26" t="s">
        <v>563</v>
      </c>
      <c r="B714" s="20" t="s">
        <v>561</v>
      </c>
      <c r="C714" s="20" t="s">
        <v>204</v>
      </c>
      <c r="D714" s="20" t="s">
        <v>175</v>
      </c>
      <c r="E714" s="20" t="s">
        <v>564</v>
      </c>
      <c r="F714" s="35"/>
      <c r="G714" s="23">
        <f t="shared" si="151"/>
        <v>1635.2</v>
      </c>
      <c r="H714" s="28">
        <f t="shared" si="151"/>
        <v>1915.9</v>
      </c>
      <c r="I714" s="28">
        <f t="shared" si="151"/>
        <v>1915.9</v>
      </c>
    </row>
    <row r="715" spans="1:11" ht="31.5" x14ac:dyDescent="0.25">
      <c r="A715" s="46" t="s">
        <v>577</v>
      </c>
      <c r="B715" s="20" t="s">
        <v>561</v>
      </c>
      <c r="C715" s="20" t="s">
        <v>204</v>
      </c>
      <c r="D715" s="20" t="s">
        <v>175</v>
      </c>
      <c r="E715" s="20" t="s">
        <v>578</v>
      </c>
      <c r="F715" s="35"/>
      <c r="G715" s="23">
        <f t="shared" si="151"/>
        <v>1635.2</v>
      </c>
      <c r="H715" s="28">
        <f t="shared" si="151"/>
        <v>1915.9</v>
      </c>
      <c r="I715" s="28">
        <f t="shared" si="151"/>
        <v>1915.9</v>
      </c>
    </row>
    <row r="716" spans="1:11" ht="83.25" customHeight="1" x14ac:dyDescent="0.25">
      <c r="A716" s="26" t="s">
        <v>652</v>
      </c>
      <c r="B716" s="20" t="s">
        <v>561</v>
      </c>
      <c r="C716" s="20" t="s">
        <v>204</v>
      </c>
      <c r="D716" s="20" t="s">
        <v>175</v>
      </c>
      <c r="E716" s="20" t="s">
        <v>653</v>
      </c>
      <c r="F716" s="35"/>
      <c r="G716" s="23">
        <f t="shared" si="151"/>
        <v>1635.2</v>
      </c>
      <c r="H716" s="28">
        <f t="shared" si="151"/>
        <v>1915.9</v>
      </c>
      <c r="I716" s="28">
        <f t="shared" si="151"/>
        <v>1915.9</v>
      </c>
    </row>
    <row r="717" spans="1:11" ht="99" customHeight="1" x14ac:dyDescent="0.25">
      <c r="A717" s="59" t="s">
        <v>654</v>
      </c>
      <c r="B717" s="20" t="s">
        <v>561</v>
      </c>
      <c r="C717" s="20" t="s">
        <v>204</v>
      </c>
      <c r="D717" s="20" t="s">
        <v>175</v>
      </c>
      <c r="E717" s="20" t="s">
        <v>655</v>
      </c>
      <c r="F717" s="35"/>
      <c r="G717" s="23">
        <f t="shared" si="151"/>
        <v>1635.2</v>
      </c>
      <c r="H717" s="23">
        <f t="shared" si="151"/>
        <v>1915.9</v>
      </c>
      <c r="I717" s="23">
        <f t="shared" si="151"/>
        <v>1915.9</v>
      </c>
    </row>
    <row r="718" spans="1:11" ht="31.5" x14ac:dyDescent="0.25">
      <c r="A718" s="134" t="s">
        <v>431</v>
      </c>
      <c r="B718" s="20" t="s">
        <v>561</v>
      </c>
      <c r="C718" s="20" t="s">
        <v>204</v>
      </c>
      <c r="D718" s="20" t="s">
        <v>175</v>
      </c>
      <c r="E718" s="20" t="s">
        <v>655</v>
      </c>
      <c r="F718" s="35" t="s">
        <v>432</v>
      </c>
      <c r="G718" s="23">
        <v>1635.2</v>
      </c>
      <c r="H718" s="23">
        <v>1915.9</v>
      </c>
      <c r="I718" s="23">
        <v>1915.9</v>
      </c>
    </row>
    <row r="719" spans="1:11" ht="15.75" x14ac:dyDescent="0.25">
      <c r="A719" s="26"/>
      <c r="B719" s="20"/>
      <c r="C719" s="20"/>
      <c r="D719" s="20"/>
      <c r="E719" s="35"/>
      <c r="F719" s="35"/>
      <c r="G719" s="23"/>
      <c r="H719" s="23"/>
      <c r="I719" s="23"/>
    </row>
    <row r="720" spans="1:11" ht="47.25" x14ac:dyDescent="0.25">
      <c r="A720" s="69" t="s">
        <v>657</v>
      </c>
      <c r="B720" s="66" t="s">
        <v>658</v>
      </c>
      <c r="C720" s="66"/>
      <c r="D720" s="66"/>
      <c r="E720" s="20"/>
      <c r="F720" s="20"/>
      <c r="G720" s="80">
        <f>G721+G737</f>
        <v>104582.3</v>
      </c>
      <c r="H720" s="68">
        <f>H721+H737</f>
        <v>80940.299999999988</v>
      </c>
      <c r="I720" s="68">
        <f>I721+I737</f>
        <v>84665.7</v>
      </c>
    </row>
    <row r="721" spans="1:9" ht="15.75" x14ac:dyDescent="0.25">
      <c r="A721" s="40" t="s">
        <v>659</v>
      </c>
      <c r="B721" s="20" t="s">
        <v>658</v>
      </c>
      <c r="C721" s="20" t="s">
        <v>417</v>
      </c>
      <c r="D721" s="66"/>
      <c r="E721" s="20"/>
      <c r="F721" s="20"/>
      <c r="G721" s="23">
        <f>G722+G730</f>
        <v>14899.8</v>
      </c>
      <c r="H721" s="28">
        <f>H722+H730</f>
        <v>15571.4</v>
      </c>
      <c r="I721" s="28">
        <f>I722+I730</f>
        <v>16167.699999999999</v>
      </c>
    </row>
    <row r="722" spans="1:9" ht="15" customHeight="1" x14ac:dyDescent="0.25">
      <c r="A722" s="40" t="s">
        <v>614</v>
      </c>
      <c r="B722" s="20" t="s">
        <v>658</v>
      </c>
      <c r="C722" s="20" t="s">
        <v>417</v>
      </c>
      <c r="D722" s="20" t="s">
        <v>175</v>
      </c>
      <c r="E722" s="20"/>
      <c r="F722" s="20"/>
      <c r="G722" s="23">
        <f t="shared" ref="G722:I724" si="152">G723</f>
        <v>14684.8</v>
      </c>
      <c r="H722" s="28">
        <f t="shared" si="152"/>
        <v>15346.4</v>
      </c>
      <c r="I722" s="28">
        <f t="shared" si="152"/>
        <v>15942.699999999999</v>
      </c>
    </row>
    <row r="723" spans="1:9" ht="67.5" customHeight="1" x14ac:dyDescent="0.25">
      <c r="A723" s="26" t="s">
        <v>400</v>
      </c>
      <c r="B723" s="20" t="s">
        <v>658</v>
      </c>
      <c r="C723" s="20" t="s">
        <v>417</v>
      </c>
      <c r="D723" s="20" t="s">
        <v>175</v>
      </c>
      <c r="E723" s="20" t="s">
        <v>401</v>
      </c>
      <c r="F723" s="20"/>
      <c r="G723" s="23">
        <f t="shared" si="152"/>
        <v>14684.8</v>
      </c>
      <c r="H723" s="23">
        <f t="shared" si="152"/>
        <v>15346.4</v>
      </c>
      <c r="I723" s="23">
        <f t="shared" si="152"/>
        <v>15942.699999999999</v>
      </c>
    </row>
    <row r="724" spans="1:9" ht="36.6" customHeight="1" x14ac:dyDescent="0.25">
      <c r="A724" s="26" t="s">
        <v>402</v>
      </c>
      <c r="B724" s="20" t="s">
        <v>658</v>
      </c>
      <c r="C724" s="20" t="s">
        <v>417</v>
      </c>
      <c r="D724" s="20" t="s">
        <v>175</v>
      </c>
      <c r="E724" s="20" t="s">
        <v>403</v>
      </c>
      <c r="F724" s="20"/>
      <c r="G724" s="23">
        <f>G725</f>
        <v>14684.8</v>
      </c>
      <c r="H724" s="23">
        <f t="shared" si="152"/>
        <v>15346.4</v>
      </c>
      <c r="I724" s="23">
        <f t="shared" si="152"/>
        <v>15942.699999999999</v>
      </c>
    </row>
    <row r="725" spans="1:9" ht="47.25" x14ac:dyDescent="0.25">
      <c r="A725" s="26" t="s">
        <v>660</v>
      </c>
      <c r="B725" s="20" t="s">
        <v>658</v>
      </c>
      <c r="C725" s="20" t="s">
        <v>417</v>
      </c>
      <c r="D725" s="20" t="s">
        <v>175</v>
      </c>
      <c r="E725" s="20" t="s">
        <v>661</v>
      </c>
      <c r="F725" s="20"/>
      <c r="G725" s="23">
        <f>G726+G728</f>
        <v>14684.8</v>
      </c>
      <c r="H725" s="23">
        <f>H726+H728</f>
        <v>15346.4</v>
      </c>
      <c r="I725" s="23">
        <f>I726+I728</f>
        <v>15942.699999999999</v>
      </c>
    </row>
    <row r="726" spans="1:9" ht="17.45" customHeight="1" x14ac:dyDescent="0.25">
      <c r="A726" s="46" t="s">
        <v>619</v>
      </c>
      <c r="B726" s="20" t="s">
        <v>658</v>
      </c>
      <c r="C726" s="20" t="s">
        <v>417</v>
      </c>
      <c r="D726" s="20" t="s">
        <v>175</v>
      </c>
      <c r="E726" s="20" t="s">
        <v>662</v>
      </c>
      <c r="F726" s="20"/>
      <c r="G726" s="23">
        <f>G727</f>
        <v>8853.5</v>
      </c>
      <c r="H726" s="23">
        <f>H727</f>
        <v>9115.4</v>
      </c>
      <c r="I726" s="23">
        <f>I727</f>
        <v>9316.2999999999993</v>
      </c>
    </row>
    <row r="727" spans="1:9" ht="17.45" customHeight="1" x14ac:dyDescent="0.25">
      <c r="A727" s="46" t="s">
        <v>464</v>
      </c>
      <c r="B727" s="20" t="s">
        <v>658</v>
      </c>
      <c r="C727" s="20" t="s">
        <v>417</v>
      </c>
      <c r="D727" s="20" t="s">
        <v>175</v>
      </c>
      <c r="E727" s="20" t="s">
        <v>662</v>
      </c>
      <c r="F727" s="20" t="s">
        <v>465</v>
      </c>
      <c r="G727" s="23">
        <v>8853.5</v>
      </c>
      <c r="H727" s="23">
        <v>9115.4</v>
      </c>
      <c r="I727" s="23">
        <v>9316.2999999999993</v>
      </c>
    </row>
    <row r="728" spans="1:9" ht="51.75" customHeight="1" x14ac:dyDescent="0.25">
      <c r="A728" s="26" t="s">
        <v>28</v>
      </c>
      <c r="B728" s="20" t="s">
        <v>658</v>
      </c>
      <c r="C728" s="20" t="s">
        <v>417</v>
      </c>
      <c r="D728" s="20" t="s">
        <v>175</v>
      </c>
      <c r="E728" s="20" t="s">
        <v>663</v>
      </c>
      <c r="F728" s="20"/>
      <c r="G728" s="23">
        <f>G729</f>
        <v>5831.3</v>
      </c>
      <c r="H728" s="23">
        <f>H729</f>
        <v>6231</v>
      </c>
      <c r="I728" s="23">
        <f>I729</f>
        <v>6626.4</v>
      </c>
    </row>
    <row r="729" spans="1:9" ht="15.75" x14ac:dyDescent="0.25">
      <c r="A729" s="46" t="s">
        <v>464</v>
      </c>
      <c r="B729" s="20" t="s">
        <v>658</v>
      </c>
      <c r="C729" s="20" t="s">
        <v>417</v>
      </c>
      <c r="D729" s="20" t="s">
        <v>175</v>
      </c>
      <c r="E729" s="20" t="s">
        <v>663</v>
      </c>
      <c r="F729" s="20" t="s">
        <v>465</v>
      </c>
      <c r="G729" s="23">
        <v>5831.3</v>
      </c>
      <c r="H729" s="23">
        <v>6231</v>
      </c>
      <c r="I729" s="23">
        <v>6626.4</v>
      </c>
    </row>
    <row r="730" spans="1:9" ht="18" customHeight="1" x14ac:dyDescent="0.25">
      <c r="A730" s="46" t="s">
        <v>624</v>
      </c>
      <c r="B730" s="20" t="s">
        <v>658</v>
      </c>
      <c r="C730" s="20" t="s">
        <v>417</v>
      </c>
      <c r="D730" s="20" t="s">
        <v>417</v>
      </c>
      <c r="E730" s="20"/>
      <c r="F730" s="20"/>
      <c r="G730" s="23">
        <f>G731</f>
        <v>215</v>
      </c>
      <c r="H730" s="23">
        <f>H731</f>
        <v>225</v>
      </c>
      <c r="I730" s="23">
        <f>I731</f>
        <v>225</v>
      </c>
    </row>
    <row r="731" spans="1:9" ht="67.5" customHeight="1" x14ac:dyDescent="0.25">
      <c r="A731" s="26" t="s">
        <v>400</v>
      </c>
      <c r="B731" s="20" t="s">
        <v>658</v>
      </c>
      <c r="C731" s="20" t="s">
        <v>417</v>
      </c>
      <c r="D731" s="20" t="s">
        <v>417</v>
      </c>
      <c r="E731" s="20" t="s">
        <v>401</v>
      </c>
      <c r="F731" s="20"/>
      <c r="G731" s="23">
        <f t="shared" ref="G731:I733" si="153">G732</f>
        <v>215</v>
      </c>
      <c r="H731" s="23">
        <f t="shared" si="153"/>
        <v>225</v>
      </c>
      <c r="I731" s="23">
        <f t="shared" si="153"/>
        <v>225</v>
      </c>
    </row>
    <row r="732" spans="1:9" ht="15.75" x14ac:dyDescent="0.25">
      <c r="A732" s="46" t="s">
        <v>664</v>
      </c>
      <c r="B732" s="20" t="s">
        <v>658</v>
      </c>
      <c r="C732" s="20" t="s">
        <v>417</v>
      </c>
      <c r="D732" s="20" t="s">
        <v>417</v>
      </c>
      <c r="E732" s="20" t="s">
        <v>665</v>
      </c>
      <c r="F732" s="20"/>
      <c r="G732" s="23">
        <f t="shared" si="153"/>
        <v>215</v>
      </c>
      <c r="H732" s="23">
        <f t="shared" si="153"/>
        <v>225</v>
      </c>
      <c r="I732" s="23">
        <f t="shared" si="153"/>
        <v>225</v>
      </c>
    </row>
    <row r="733" spans="1:9" ht="36.75" customHeight="1" x14ac:dyDescent="0.25">
      <c r="A733" s="46" t="s">
        <v>666</v>
      </c>
      <c r="B733" s="20" t="s">
        <v>658</v>
      </c>
      <c r="C733" s="20" t="s">
        <v>417</v>
      </c>
      <c r="D733" s="20" t="s">
        <v>417</v>
      </c>
      <c r="E733" s="20" t="s">
        <v>667</v>
      </c>
      <c r="F733" s="20"/>
      <c r="G733" s="23">
        <f t="shared" si="153"/>
        <v>215</v>
      </c>
      <c r="H733" s="23">
        <f t="shared" si="153"/>
        <v>225</v>
      </c>
      <c r="I733" s="23">
        <f t="shared" si="153"/>
        <v>225</v>
      </c>
    </row>
    <row r="734" spans="1:9" ht="18.75" customHeight="1" x14ac:dyDescent="0.25">
      <c r="A734" s="36" t="s">
        <v>668</v>
      </c>
      <c r="B734" s="20" t="s">
        <v>658</v>
      </c>
      <c r="C734" s="20" t="s">
        <v>417</v>
      </c>
      <c r="D734" s="20" t="s">
        <v>417</v>
      </c>
      <c r="E734" s="20" t="s">
        <v>669</v>
      </c>
      <c r="F734" s="20"/>
      <c r="G734" s="23">
        <f>G736+G735</f>
        <v>215</v>
      </c>
      <c r="H734" s="23">
        <f>H736</f>
        <v>225</v>
      </c>
      <c r="I734" s="23">
        <f>I736</f>
        <v>225</v>
      </c>
    </row>
    <row r="735" spans="1:9" ht="42" customHeight="1" x14ac:dyDescent="0.25">
      <c r="A735" s="36" t="s">
        <v>157</v>
      </c>
      <c r="B735" s="20" t="s">
        <v>658</v>
      </c>
      <c r="C735" s="20" t="s">
        <v>417</v>
      </c>
      <c r="D735" s="20" t="s">
        <v>417</v>
      </c>
      <c r="E735" s="20" t="s">
        <v>669</v>
      </c>
      <c r="F735" s="20" t="s">
        <v>158</v>
      </c>
      <c r="G735" s="23">
        <v>20</v>
      </c>
      <c r="H735" s="23">
        <v>0</v>
      </c>
      <c r="I735" s="23">
        <v>0</v>
      </c>
    </row>
    <row r="736" spans="1:9" ht="48" customHeight="1" x14ac:dyDescent="0.25">
      <c r="A736" s="26" t="s">
        <v>45</v>
      </c>
      <c r="B736" s="20" t="s">
        <v>658</v>
      </c>
      <c r="C736" s="20" t="s">
        <v>417</v>
      </c>
      <c r="D736" s="20" t="s">
        <v>417</v>
      </c>
      <c r="E736" s="20" t="s">
        <v>669</v>
      </c>
      <c r="F736" s="20" t="s">
        <v>46</v>
      </c>
      <c r="G736" s="23">
        <v>195</v>
      </c>
      <c r="H736" s="23">
        <v>225</v>
      </c>
      <c r="I736" s="23">
        <v>225</v>
      </c>
    </row>
    <row r="737" spans="1:9" ht="15" customHeight="1" x14ac:dyDescent="0.25">
      <c r="A737" s="26" t="s">
        <v>670</v>
      </c>
      <c r="B737" s="20" t="s">
        <v>658</v>
      </c>
      <c r="C737" s="20" t="s">
        <v>253</v>
      </c>
      <c r="D737" s="20"/>
      <c r="E737" s="20"/>
      <c r="F737" s="20"/>
      <c r="G737" s="23">
        <f>G738+G780</f>
        <v>89682.5</v>
      </c>
      <c r="H737" s="28">
        <f>H738+H780</f>
        <v>65368.899999999994</v>
      </c>
      <c r="I737" s="28">
        <f>I738+I780</f>
        <v>68498</v>
      </c>
    </row>
    <row r="738" spans="1:9" ht="15" customHeight="1" x14ac:dyDescent="0.25">
      <c r="A738" s="26" t="s">
        <v>398</v>
      </c>
      <c r="B738" s="20" t="s">
        <v>658</v>
      </c>
      <c r="C738" s="20" t="s">
        <v>253</v>
      </c>
      <c r="D738" s="20" t="s">
        <v>16</v>
      </c>
      <c r="E738" s="20"/>
      <c r="F738" s="20"/>
      <c r="G738" s="23">
        <f>G739+G775</f>
        <v>86586.1</v>
      </c>
      <c r="H738" s="28">
        <f t="shared" ref="H738:I738" si="154">H739+H775</f>
        <v>62406.2</v>
      </c>
      <c r="I738" s="28">
        <f t="shared" si="154"/>
        <v>65535.3</v>
      </c>
    </row>
    <row r="739" spans="1:9" ht="69.75" customHeight="1" x14ac:dyDescent="0.25">
      <c r="A739" s="26" t="s">
        <v>400</v>
      </c>
      <c r="B739" s="20" t="s">
        <v>658</v>
      </c>
      <c r="C739" s="20" t="s">
        <v>253</v>
      </c>
      <c r="D739" s="20" t="s">
        <v>16</v>
      </c>
      <c r="E739" s="20" t="s">
        <v>401</v>
      </c>
      <c r="F739" s="20"/>
      <c r="G739" s="23">
        <f t="shared" ref="G739:I739" si="155">G740</f>
        <v>85506.1</v>
      </c>
      <c r="H739" s="28">
        <f t="shared" si="155"/>
        <v>62406.2</v>
      </c>
      <c r="I739" s="28">
        <f t="shared" si="155"/>
        <v>65535.3</v>
      </c>
    </row>
    <row r="740" spans="1:9" ht="35.450000000000003" customHeight="1" x14ac:dyDescent="0.25">
      <c r="A740" s="26" t="s">
        <v>402</v>
      </c>
      <c r="B740" s="20" t="s">
        <v>658</v>
      </c>
      <c r="C740" s="20" t="s">
        <v>253</v>
      </c>
      <c r="D740" s="20" t="s">
        <v>16</v>
      </c>
      <c r="E740" s="20" t="s">
        <v>403</v>
      </c>
      <c r="F740" s="20"/>
      <c r="G740" s="23">
        <f>G741+G750+G757+G772</f>
        <v>85506.1</v>
      </c>
      <c r="H740" s="28">
        <f>H741+H750+H757+H772</f>
        <v>62406.2</v>
      </c>
      <c r="I740" s="28">
        <f>I741+I750+I757+I772</f>
        <v>65535.3</v>
      </c>
    </row>
    <row r="741" spans="1:9" ht="34.9" customHeight="1" x14ac:dyDescent="0.25">
      <c r="A741" s="26" t="s">
        <v>671</v>
      </c>
      <c r="B741" s="20" t="s">
        <v>658</v>
      </c>
      <c r="C741" s="20" t="s">
        <v>253</v>
      </c>
      <c r="D741" s="20" t="s">
        <v>16</v>
      </c>
      <c r="E741" s="20" t="s">
        <v>672</v>
      </c>
      <c r="F741" s="20"/>
      <c r="G741" s="23">
        <f>G742+G746+G748+G744</f>
        <v>16354.8</v>
      </c>
      <c r="H741" s="23">
        <f t="shared" ref="H741:I741" si="156">H742+H746+H748+H744</f>
        <v>15463.2</v>
      </c>
      <c r="I741" s="23">
        <f t="shared" si="156"/>
        <v>16284.4</v>
      </c>
    </row>
    <row r="742" spans="1:9" ht="17.25" customHeight="1" x14ac:dyDescent="0.25">
      <c r="A742" s="46" t="s">
        <v>673</v>
      </c>
      <c r="B742" s="20" t="s">
        <v>658</v>
      </c>
      <c r="C742" s="20" t="s">
        <v>253</v>
      </c>
      <c r="D742" s="20" t="s">
        <v>16</v>
      </c>
      <c r="E742" s="20" t="s">
        <v>674</v>
      </c>
      <c r="F742" s="20"/>
      <c r="G742" s="23">
        <f>G743</f>
        <v>9515.2999999999993</v>
      </c>
      <c r="H742" s="28">
        <f>H743</f>
        <v>9967.2000000000007</v>
      </c>
      <c r="I742" s="28">
        <f>I743</f>
        <v>10306.799999999999</v>
      </c>
    </row>
    <row r="743" spans="1:9" ht="20.25" customHeight="1" x14ac:dyDescent="0.25">
      <c r="A743" s="46" t="s">
        <v>464</v>
      </c>
      <c r="B743" s="20" t="s">
        <v>658</v>
      </c>
      <c r="C743" s="20" t="s">
        <v>253</v>
      </c>
      <c r="D743" s="20" t="s">
        <v>16</v>
      </c>
      <c r="E743" s="20" t="s">
        <v>674</v>
      </c>
      <c r="F743" s="20" t="s">
        <v>465</v>
      </c>
      <c r="G743" s="23">
        <v>9515.2999999999993</v>
      </c>
      <c r="H743" s="28">
        <v>9967.2000000000007</v>
      </c>
      <c r="I743" s="28">
        <v>10306.799999999999</v>
      </c>
    </row>
    <row r="744" spans="1:9" ht="37.15" customHeight="1" x14ac:dyDescent="0.25">
      <c r="A744" s="46" t="s">
        <v>105</v>
      </c>
      <c r="B744" s="20" t="s">
        <v>658</v>
      </c>
      <c r="C744" s="20" t="s">
        <v>253</v>
      </c>
      <c r="D744" s="20" t="s">
        <v>16</v>
      </c>
      <c r="E744" s="20" t="s">
        <v>788</v>
      </c>
      <c r="F744" s="20"/>
      <c r="G744" s="23">
        <f>G745</f>
        <v>47.2</v>
      </c>
      <c r="H744" s="28">
        <f t="shared" ref="H744:I744" si="157">H745</f>
        <v>0</v>
      </c>
      <c r="I744" s="28">
        <f t="shared" si="157"/>
        <v>0</v>
      </c>
    </row>
    <row r="745" spans="1:9" ht="20.25" customHeight="1" x14ac:dyDescent="0.25">
      <c r="A745" s="46" t="s">
        <v>464</v>
      </c>
      <c r="B745" s="20" t="s">
        <v>658</v>
      </c>
      <c r="C745" s="20" t="s">
        <v>253</v>
      </c>
      <c r="D745" s="20" t="s">
        <v>16</v>
      </c>
      <c r="E745" s="20" t="s">
        <v>788</v>
      </c>
      <c r="F745" s="20" t="s">
        <v>465</v>
      </c>
      <c r="G745" s="23">
        <v>47.2</v>
      </c>
      <c r="H745" s="28">
        <v>0</v>
      </c>
      <c r="I745" s="28">
        <v>0</v>
      </c>
    </row>
    <row r="746" spans="1:9" ht="53.25" customHeight="1" x14ac:dyDescent="0.25">
      <c r="A746" s="26" t="s">
        <v>28</v>
      </c>
      <c r="B746" s="20" t="s">
        <v>658</v>
      </c>
      <c r="C746" s="20" t="s">
        <v>253</v>
      </c>
      <c r="D746" s="20" t="s">
        <v>16</v>
      </c>
      <c r="E746" s="20" t="s">
        <v>675</v>
      </c>
      <c r="F746" s="20"/>
      <c r="G746" s="23">
        <f>G747</f>
        <v>5014</v>
      </c>
      <c r="H746" s="28">
        <f>H747</f>
        <v>5496</v>
      </c>
      <c r="I746" s="28">
        <f>I747</f>
        <v>5977.6</v>
      </c>
    </row>
    <row r="747" spans="1:9" ht="18.75" customHeight="1" x14ac:dyDescent="0.25">
      <c r="A747" s="46" t="s">
        <v>464</v>
      </c>
      <c r="B747" s="20" t="s">
        <v>658</v>
      </c>
      <c r="C747" s="20" t="s">
        <v>253</v>
      </c>
      <c r="D747" s="20" t="s">
        <v>16</v>
      </c>
      <c r="E747" s="20" t="s">
        <v>675</v>
      </c>
      <c r="F747" s="20" t="s">
        <v>465</v>
      </c>
      <c r="G747" s="23">
        <v>5014</v>
      </c>
      <c r="H747" s="28">
        <v>5496</v>
      </c>
      <c r="I747" s="28">
        <v>5977.6</v>
      </c>
    </row>
    <row r="748" spans="1:9" ht="48" customHeight="1" x14ac:dyDescent="0.25">
      <c r="A748" s="46" t="s">
        <v>676</v>
      </c>
      <c r="B748" s="20" t="s">
        <v>658</v>
      </c>
      <c r="C748" s="35" t="s">
        <v>253</v>
      </c>
      <c r="D748" s="35" t="s">
        <v>16</v>
      </c>
      <c r="E748" s="20" t="s">
        <v>677</v>
      </c>
      <c r="F748" s="35"/>
      <c r="G748" s="23">
        <f>G749</f>
        <v>1778.3</v>
      </c>
      <c r="H748" s="28">
        <f>H749</f>
        <v>0</v>
      </c>
      <c r="I748" s="28">
        <f>I749</f>
        <v>0</v>
      </c>
    </row>
    <row r="749" spans="1:9" ht="18.75" customHeight="1" x14ac:dyDescent="0.25">
      <c r="A749" s="46" t="s">
        <v>464</v>
      </c>
      <c r="B749" s="20" t="s">
        <v>658</v>
      </c>
      <c r="C749" s="35" t="s">
        <v>253</v>
      </c>
      <c r="D749" s="35" t="s">
        <v>16</v>
      </c>
      <c r="E749" s="20" t="s">
        <v>677</v>
      </c>
      <c r="F749" s="35" t="s">
        <v>465</v>
      </c>
      <c r="G749" s="23">
        <v>1778.3</v>
      </c>
      <c r="H749" s="28">
        <v>0</v>
      </c>
      <c r="I749" s="28">
        <v>0</v>
      </c>
    </row>
    <row r="750" spans="1:9" ht="47.25" x14ac:dyDescent="0.25">
      <c r="A750" s="26" t="s">
        <v>678</v>
      </c>
      <c r="B750" s="20" t="s">
        <v>658</v>
      </c>
      <c r="C750" s="20" t="s">
        <v>253</v>
      </c>
      <c r="D750" s="20" t="s">
        <v>16</v>
      </c>
      <c r="E750" s="20" t="s">
        <v>679</v>
      </c>
      <c r="F750" s="20"/>
      <c r="G750" s="23">
        <f>G751+G753+G755</f>
        <v>5963.7000000000007</v>
      </c>
      <c r="H750" s="23">
        <f>H751+H753+H755</f>
        <v>5317.5</v>
      </c>
      <c r="I750" s="23">
        <f>I751+I753+I755</f>
        <v>5587.3</v>
      </c>
    </row>
    <row r="751" spans="1:9" ht="15.75" x14ac:dyDescent="0.25">
      <c r="A751" s="46" t="s">
        <v>680</v>
      </c>
      <c r="B751" s="20" t="s">
        <v>658</v>
      </c>
      <c r="C751" s="20" t="s">
        <v>253</v>
      </c>
      <c r="D751" s="20" t="s">
        <v>16</v>
      </c>
      <c r="E751" s="20" t="s">
        <v>681</v>
      </c>
      <c r="F751" s="20"/>
      <c r="G751" s="23">
        <f>G752</f>
        <v>3155.7</v>
      </c>
      <c r="H751" s="23">
        <f>H752</f>
        <v>3401.2</v>
      </c>
      <c r="I751" s="23">
        <f>I752</f>
        <v>3510.5</v>
      </c>
    </row>
    <row r="752" spans="1:9" ht="15.75" x14ac:dyDescent="0.25">
      <c r="A752" s="46" t="s">
        <v>464</v>
      </c>
      <c r="B752" s="20" t="s">
        <v>658</v>
      </c>
      <c r="C752" s="20" t="s">
        <v>253</v>
      </c>
      <c r="D752" s="20" t="s">
        <v>16</v>
      </c>
      <c r="E752" s="20" t="s">
        <v>681</v>
      </c>
      <c r="F752" s="20" t="s">
        <v>465</v>
      </c>
      <c r="G752" s="23">
        <v>3155.7</v>
      </c>
      <c r="H752" s="23">
        <v>3401.2</v>
      </c>
      <c r="I752" s="23">
        <v>3510.5</v>
      </c>
    </row>
    <row r="753" spans="1:9" ht="48.75" customHeight="1" x14ac:dyDescent="0.25">
      <c r="A753" s="26" t="s">
        <v>28</v>
      </c>
      <c r="B753" s="20" t="s">
        <v>658</v>
      </c>
      <c r="C753" s="20" t="s">
        <v>253</v>
      </c>
      <c r="D753" s="20" t="s">
        <v>16</v>
      </c>
      <c r="E753" s="20" t="s">
        <v>682</v>
      </c>
      <c r="F753" s="20"/>
      <c r="G753" s="23">
        <f>G754</f>
        <v>1755.4</v>
      </c>
      <c r="H753" s="23">
        <f>H754</f>
        <v>1916.3</v>
      </c>
      <c r="I753" s="23">
        <f>I754</f>
        <v>2076.8000000000002</v>
      </c>
    </row>
    <row r="754" spans="1:9" ht="15.75" x14ac:dyDescent="0.25">
      <c r="A754" s="46" t="s">
        <v>464</v>
      </c>
      <c r="B754" s="20" t="s">
        <v>658</v>
      </c>
      <c r="C754" s="20" t="s">
        <v>253</v>
      </c>
      <c r="D754" s="20" t="s">
        <v>16</v>
      </c>
      <c r="E754" s="20" t="s">
        <v>682</v>
      </c>
      <c r="F754" s="20" t="s">
        <v>465</v>
      </c>
      <c r="G754" s="23">
        <v>1755.4</v>
      </c>
      <c r="H754" s="23">
        <v>1916.3</v>
      </c>
      <c r="I754" s="23">
        <v>2076.8000000000002</v>
      </c>
    </row>
    <row r="755" spans="1:9" ht="47.25" x14ac:dyDescent="0.25">
      <c r="A755" s="46" t="s">
        <v>676</v>
      </c>
      <c r="B755" s="20" t="s">
        <v>658</v>
      </c>
      <c r="C755" s="20" t="s">
        <v>253</v>
      </c>
      <c r="D755" s="20" t="s">
        <v>16</v>
      </c>
      <c r="E755" s="20" t="s">
        <v>784</v>
      </c>
      <c r="F755" s="20"/>
      <c r="G755" s="23">
        <f>G756</f>
        <v>1052.5999999999999</v>
      </c>
      <c r="H755" s="23">
        <f>H756</f>
        <v>0</v>
      </c>
      <c r="I755" s="23">
        <f>I756</f>
        <v>0</v>
      </c>
    </row>
    <row r="756" spans="1:9" ht="15.75" x14ac:dyDescent="0.25">
      <c r="A756" s="46" t="s">
        <v>464</v>
      </c>
      <c r="B756" s="20" t="s">
        <v>658</v>
      </c>
      <c r="C756" s="20" t="s">
        <v>253</v>
      </c>
      <c r="D756" s="20" t="s">
        <v>16</v>
      </c>
      <c r="E756" s="20" t="s">
        <v>784</v>
      </c>
      <c r="F756" s="20" t="s">
        <v>465</v>
      </c>
      <c r="G756" s="23">
        <v>1052.5999999999999</v>
      </c>
      <c r="H756" s="23">
        <v>0</v>
      </c>
      <c r="I756" s="23">
        <v>0</v>
      </c>
    </row>
    <row r="757" spans="1:9" ht="49.5" customHeight="1" x14ac:dyDescent="0.25">
      <c r="A757" s="26" t="s">
        <v>404</v>
      </c>
      <c r="B757" s="20" t="s">
        <v>658</v>
      </c>
      <c r="C757" s="20" t="s">
        <v>253</v>
      </c>
      <c r="D757" s="20" t="s">
        <v>16</v>
      </c>
      <c r="E757" s="20" t="s">
        <v>405</v>
      </c>
      <c r="F757" s="20"/>
      <c r="G757" s="23">
        <f>G758+G764+G768+G770+G760+G762+G766</f>
        <v>63135.5</v>
      </c>
      <c r="H757" s="23">
        <f t="shared" ref="H757:I757" si="158">H758+H764+H768+H770+H760+H762+H766</f>
        <v>41625.5</v>
      </c>
      <c r="I757" s="23">
        <f t="shared" si="158"/>
        <v>43663.6</v>
      </c>
    </row>
    <row r="758" spans="1:9" ht="18" customHeight="1" x14ac:dyDescent="0.25">
      <c r="A758" s="26" t="s">
        <v>406</v>
      </c>
      <c r="B758" s="20" t="s">
        <v>658</v>
      </c>
      <c r="C758" s="20" t="s">
        <v>253</v>
      </c>
      <c r="D758" s="20" t="s">
        <v>16</v>
      </c>
      <c r="E758" s="20" t="s">
        <v>407</v>
      </c>
      <c r="F758" s="20"/>
      <c r="G758" s="23">
        <f>G759</f>
        <v>31607.1</v>
      </c>
      <c r="H758" s="23">
        <f>H759</f>
        <v>27434.5</v>
      </c>
      <c r="I758" s="23">
        <f>I759</f>
        <v>28266</v>
      </c>
    </row>
    <row r="759" spans="1:9" ht="21" customHeight="1" x14ac:dyDescent="0.25">
      <c r="A759" s="26" t="s">
        <v>683</v>
      </c>
      <c r="B759" s="20" t="s">
        <v>658</v>
      </c>
      <c r="C759" s="20" t="s">
        <v>253</v>
      </c>
      <c r="D759" s="20" t="s">
        <v>16</v>
      </c>
      <c r="E759" s="20" t="s">
        <v>407</v>
      </c>
      <c r="F759" s="20" t="s">
        <v>465</v>
      </c>
      <c r="G759" s="23">
        <v>31607.1</v>
      </c>
      <c r="H759" s="23">
        <v>27434.5</v>
      </c>
      <c r="I759" s="23">
        <v>28266</v>
      </c>
    </row>
    <row r="760" spans="1:9" ht="36" customHeight="1" x14ac:dyDescent="0.25">
      <c r="A760" s="46" t="s">
        <v>105</v>
      </c>
      <c r="B760" s="20" t="s">
        <v>658</v>
      </c>
      <c r="C760" s="20" t="s">
        <v>253</v>
      </c>
      <c r="D760" s="20" t="s">
        <v>16</v>
      </c>
      <c r="E760" s="20" t="s">
        <v>796</v>
      </c>
      <c r="F760" s="20"/>
      <c r="G760" s="23">
        <f>G761</f>
        <v>9.5</v>
      </c>
      <c r="H760" s="23">
        <f t="shared" ref="H760:I760" si="159">H761</f>
        <v>0</v>
      </c>
      <c r="I760" s="23">
        <f t="shared" si="159"/>
        <v>0</v>
      </c>
    </row>
    <row r="761" spans="1:9" ht="21" customHeight="1" x14ac:dyDescent="0.25">
      <c r="A761" s="26" t="s">
        <v>683</v>
      </c>
      <c r="B761" s="20" t="s">
        <v>658</v>
      </c>
      <c r="C761" s="20" t="s">
        <v>253</v>
      </c>
      <c r="D761" s="20" t="s">
        <v>16</v>
      </c>
      <c r="E761" s="20" t="s">
        <v>796</v>
      </c>
      <c r="F761" s="20" t="s">
        <v>465</v>
      </c>
      <c r="G761" s="23">
        <v>9.5</v>
      </c>
      <c r="H761" s="23">
        <v>0</v>
      </c>
      <c r="I761" s="23">
        <v>0</v>
      </c>
    </row>
    <row r="762" spans="1:9" ht="21" customHeight="1" x14ac:dyDescent="0.25">
      <c r="A762" s="26" t="s">
        <v>211</v>
      </c>
      <c r="B762" s="20" t="s">
        <v>658</v>
      </c>
      <c r="C762" s="20" t="s">
        <v>253</v>
      </c>
      <c r="D762" s="20" t="s">
        <v>16</v>
      </c>
      <c r="E762" s="20" t="s">
        <v>797</v>
      </c>
      <c r="F762" s="20"/>
      <c r="G762" s="23">
        <f>G763</f>
        <v>329.9</v>
      </c>
      <c r="H762" s="23">
        <f t="shared" ref="H762:I762" si="160">H763</f>
        <v>0</v>
      </c>
      <c r="I762" s="23">
        <f t="shared" si="160"/>
        <v>0</v>
      </c>
    </row>
    <row r="763" spans="1:9" ht="21" customHeight="1" x14ac:dyDescent="0.25">
      <c r="A763" s="26" t="s">
        <v>683</v>
      </c>
      <c r="B763" s="20" t="s">
        <v>658</v>
      </c>
      <c r="C763" s="20" t="s">
        <v>253</v>
      </c>
      <c r="D763" s="20" t="s">
        <v>16</v>
      </c>
      <c r="E763" s="20" t="s">
        <v>797</v>
      </c>
      <c r="F763" s="20" t="s">
        <v>465</v>
      </c>
      <c r="G763" s="23">
        <v>329.9</v>
      </c>
      <c r="H763" s="23">
        <v>0</v>
      </c>
      <c r="I763" s="23">
        <v>0</v>
      </c>
    </row>
    <row r="764" spans="1:9" ht="51" customHeight="1" x14ac:dyDescent="0.25">
      <c r="A764" s="26" t="s">
        <v>28</v>
      </c>
      <c r="B764" s="20" t="s">
        <v>658</v>
      </c>
      <c r="C764" s="20" t="s">
        <v>253</v>
      </c>
      <c r="D764" s="20" t="s">
        <v>16</v>
      </c>
      <c r="E764" s="20" t="s">
        <v>684</v>
      </c>
      <c r="F764" s="20"/>
      <c r="G764" s="28">
        <f>G765</f>
        <v>12982.4</v>
      </c>
      <c r="H764" s="28">
        <f>H765</f>
        <v>14191</v>
      </c>
      <c r="I764" s="28">
        <f>I765</f>
        <v>15397.6</v>
      </c>
    </row>
    <row r="765" spans="1:9" ht="21.75" customHeight="1" x14ac:dyDescent="0.25">
      <c r="A765" s="46" t="s">
        <v>464</v>
      </c>
      <c r="B765" s="20" t="s">
        <v>658</v>
      </c>
      <c r="C765" s="20" t="s">
        <v>253</v>
      </c>
      <c r="D765" s="20" t="s">
        <v>16</v>
      </c>
      <c r="E765" s="20" t="s">
        <v>684</v>
      </c>
      <c r="F765" s="20" t="s">
        <v>465</v>
      </c>
      <c r="G765" s="28">
        <v>12982.4</v>
      </c>
      <c r="H765" s="28">
        <v>14191</v>
      </c>
      <c r="I765" s="28">
        <v>15397.6</v>
      </c>
    </row>
    <row r="766" spans="1:9" ht="21.75" customHeight="1" x14ac:dyDescent="0.25">
      <c r="A766" s="46" t="s">
        <v>813</v>
      </c>
      <c r="B766" s="20" t="s">
        <v>658</v>
      </c>
      <c r="C766" s="20" t="s">
        <v>253</v>
      </c>
      <c r="D766" s="20" t="s">
        <v>16</v>
      </c>
      <c r="E766" s="20" t="s">
        <v>798</v>
      </c>
      <c r="F766" s="20"/>
      <c r="G766" s="28">
        <f>G767</f>
        <v>11224.5</v>
      </c>
      <c r="H766" s="28">
        <f t="shared" ref="H766:I766" si="161">H767</f>
        <v>0</v>
      </c>
      <c r="I766" s="28">
        <f t="shared" si="161"/>
        <v>0</v>
      </c>
    </row>
    <row r="767" spans="1:9" ht="21.75" customHeight="1" x14ac:dyDescent="0.25">
      <c r="A767" s="26" t="s">
        <v>683</v>
      </c>
      <c r="B767" s="20" t="s">
        <v>658</v>
      </c>
      <c r="C767" s="20" t="s">
        <v>253</v>
      </c>
      <c r="D767" s="20" t="s">
        <v>16</v>
      </c>
      <c r="E767" s="20" t="s">
        <v>798</v>
      </c>
      <c r="F767" s="20" t="s">
        <v>465</v>
      </c>
      <c r="G767" s="28">
        <v>11224.5</v>
      </c>
      <c r="H767" s="28">
        <v>0</v>
      </c>
      <c r="I767" s="28">
        <v>0</v>
      </c>
    </row>
    <row r="768" spans="1:9" ht="53.25" customHeight="1" x14ac:dyDescent="0.25">
      <c r="A768" s="46" t="s">
        <v>676</v>
      </c>
      <c r="B768" s="20" t="s">
        <v>658</v>
      </c>
      <c r="C768" s="20" t="s">
        <v>253</v>
      </c>
      <c r="D768" s="20" t="s">
        <v>16</v>
      </c>
      <c r="E768" s="20" t="s">
        <v>685</v>
      </c>
      <c r="F768" s="20"/>
      <c r="G768" s="28">
        <f>G769</f>
        <v>4181.1000000000004</v>
      </c>
      <c r="H768" s="28">
        <f>H769</f>
        <v>0</v>
      </c>
      <c r="I768" s="28">
        <f>I769</f>
        <v>0</v>
      </c>
    </row>
    <row r="769" spans="1:9" ht="20.25" customHeight="1" x14ac:dyDescent="0.25">
      <c r="A769" s="46" t="s">
        <v>464</v>
      </c>
      <c r="B769" s="20" t="s">
        <v>658</v>
      </c>
      <c r="C769" s="20" t="s">
        <v>253</v>
      </c>
      <c r="D769" s="20" t="s">
        <v>16</v>
      </c>
      <c r="E769" s="20" t="s">
        <v>685</v>
      </c>
      <c r="F769" s="20" t="s">
        <v>465</v>
      </c>
      <c r="G769" s="23">
        <v>4181.1000000000004</v>
      </c>
      <c r="H769" s="28">
        <v>0</v>
      </c>
      <c r="I769" s="28">
        <v>0</v>
      </c>
    </row>
    <row r="770" spans="1:9" ht="20.25" customHeight="1" x14ac:dyDescent="0.25">
      <c r="A770" s="46" t="s">
        <v>322</v>
      </c>
      <c r="B770" s="20" t="s">
        <v>658</v>
      </c>
      <c r="C770" s="20" t="s">
        <v>253</v>
      </c>
      <c r="D770" s="20" t="s">
        <v>16</v>
      </c>
      <c r="E770" s="20" t="s">
        <v>785</v>
      </c>
      <c r="F770" s="20"/>
      <c r="G770" s="23">
        <f>G771</f>
        <v>2801</v>
      </c>
      <c r="H770" s="28">
        <f>H771</f>
        <v>0</v>
      </c>
      <c r="I770" s="28">
        <f>I771</f>
        <v>0</v>
      </c>
    </row>
    <row r="771" spans="1:9" ht="20.25" customHeight="1" x14ac:dyDescent="0.25">
      <c r="A771" s="46" t="s">
        <v>464</v>
      </c>
      <c r="B771" s="20" t="s">
        <v>658</v>
      </c>
      <c r="C771" s="20" t="s">
        <v>253</v>
      </c>
      <c r="D771" s="20" t="s">
        <v>16</v>
      </c>
      <c r="E771" s="20" t="s">
        <v>785</v>
      </c>
      <c r="F771" s="20" t="s">
        <v>465</v>
      </c>
      <c r="G771" s="23">
        <v>2801</v>
      </c>
      <c r="H771" s="28">
        <v>0</v>
      </c>
      <c r="I771" s="28">
        <v>0</v>
      </c>
    </row>
    <row r="772" spans="1:9" ht="36" customHeight="1" x14ac:dyDescent="0.25">
      <c r="A772" s="46" t="s">
        <v>753</v>
      </c>
      <c r="B772" s="20" t="s">
        <v>658</v>
      </c>
      <c r="C772" s="35" t="s">
        <v>253</v>
      </c>
      <c r="D772" s="35" t="s">
        <v>16</v>
      </c>
      <c r="E772" s="35" t="s">
        <v>754</v>
      </c>
      <c r="F772" s="20"/>
      <c r="G772" s="28">
        <f t="shared" ref="G772:I773" si="162">G773</f>
        <v>52.1</v>
      </c>
      <c r="H772" s="28">
        <f t="shared" si="162"/>
        <v>0</v>
      </c>
      <c r="I772" s="28">
        <f t="shared" si="162"/>
        <v>0</v>
      </c>
    </row>
    <row r="773" spans="1:9" ht="34.9" customHeight="1" x14ac:dyDescent="0.25">
      <c r="A773" s="46" t="s">
        <v>755</v>
      </c>
      <c r="B773" s="20" t="s">
        <v>658</v>
      </c>
      <c r="C773" s="35" t="s">
        <v>253</v>
      </c>
      <c r="D773" s="35" t="s">
        <v>16</v>
      </c>
      <c r="E773" s="35" t="s">
        <v>756</v>
      </c>
      <c r="F773" s="20"/>
      <c r="G773" s="28">
        <f t="shared" si="162"/>
        <v>52.1</v>
      </c>
      <c r="H773" s="28">
        <f t="shared" si="162"/>
        <v>0</v>
      </c>
      <c r="I773" s="28">
        <f t="shared" si="162"/>
        <v>0</v>
      </c>
    </row>
    <row r="774" spans="1:9" ht="20.25" customHeight="1" x14ac:dyDescent="0.25">
      <c r="A774" s="46" t="s">
        <v>464</v>
      </c>
      <c r="B774" s="20" t="s">
        <v>658</v>
      </c>
      <c r="C774" s="35" t="s">
        <v>253</v>
      </c>
      <c r="D774" s="35" t="s">
        <v>16</v>
      </c>
      <c r="E774" s="35" t="s">
        <v>756</v>
      </c>
      <c r="F774" s="20" t="s">
        <v>465</v>
      </c>
      <c r="G774" s="28">
        <v>52.1</v>
      </c>
      <c r="H774" s="28">
        <v>0</v>
      </c>
      <c r="I774" s="28">
        <v>0</v>
      </c>
    </row>
    <row r="775" spans="1:9" ht="72" customHeight="1" x14ac:dyDescent="0.25">
      <c r="A775" s="46" t="s">
        <v>214</v>
      </c>
      <c r="B775" s="20" t="s">
        <v>658</v>
      </c>
      <c r="C775" s="35" t="s">
        <v>253</v>
      </c>
      <c r="D775" s="35" t="s">
        <v>16</v>
      </c>
      <c r="E775" s="35" t="s">
        <v>215</v>
      </c>
      <c r="F775" s="20"/>
      <c r="G775" s="28">
        <f>G776</f>
        <v>1080</v>
      </c>
      <c r="H775" s="28">
        <f t="shared" ref="H775:I778" si="163">H776</f>
        <v>0</v>
      </c>
      <c r="I775" s="28">
        <f t="shared" si="163"/>
        <v>0</v>
      </c>
    </row>
    <row r="776" spans="1:9" ht="31.5" x14ac:dyDescent="0.25">
      <c r="A776" s="46" t="s">
        <v>216</v>
      </c>
      <c r="B776" s="20" t="s">
        <v>658</v>
      </c>
      <c r="C776" s="35" t="s">
        <v>253</v>
      </c>
      <c r="D776" s="35" t="s">
        <v>16</v>
      </c>
      <c r="E776" s="35" t="s">
        <v>799</v>
      </c>
      <c r="F776" s="20"/>
      <c r="G776" s="28">
        <f>G777</f>
        <v>1080</v>
      </c>
      <c r="H776" s="28">
        <f t="shared" si="163"/>
        <v>0</v>
      </c>
      <c r="I776" s="28">
        <f t="shared" si="163"/>
        <v>0</v>
      </c>
    </row>
    <row r="777" spans="1:9" ht="31.5" x14ac:dyDescent="0.25">
      <c r="A777" s="46" t="s">
        <v>218</v>
      </c>
      <c r="B777" s="20" t="s">
        <v>658</v>
      </c>
      <c r="C777" s="35" t="s">
        <v>253</v>
      </c>
      <c r="D777" s="35" t="s">
        <v>16</v>
      </c>
      <c r="E777" s="35" t="s">
        <v>800</v>
      </c>
      <c r="F777" s="20"/>
      <c r="G777" s="28">
        <f>G778</f>
        <v>1080</v>
      </c>
      <c r="H777" s="28">
        <f t="shared" si="163"/>
        <v>0</v>
      </c>
      <c r="I777" s="28">
        <f t="shared" si="163"/>
        <v>0</v>
      </c>
    </row>
    <row r="778" spans="1:9" ht="54.6" customHeight="1" x14ac:dyDescent="0.25">
      <c r="A778" s="46" t="s">
        <v>814</v>
      </c>
      <c r="B778" s="20" t="s">
        <v>658</v>
      </c>
      <c r="C778" s="35" t="s">
        <v>253</v>
      </c>
      <c r="D778" s="35" t="s">
        <v>16</v>
      </c>
      <c r="E778" s="35" t="s">
        <v>801</v>
      </c>
      <c r="F778" s="20"/>
      <c r="G778" s="28">
        <f>G779</f>
        <v>1080</v>
      </c>
      <c r="H778" s="28">
        <f t="shared" si="163"/>
        <v>0</v>
      </c>
      <c r="I778" s="28">
        <f t="shared" si="163"/>
        <v>0</v>
      </c>
    </row>
    <row r="779" spans="1:9" ht="20.25" customHeight="1" x14ac:dyDescent="0.25">
      <c r="A779" s="46" t="s">
        <v>464</v>
      </c>
      <c r="B779" s="20" t="s">
        <v>658</v>
      </c>
      <c r="C779" s="35" t="s">
        <v>253</v>
      </c>
      <c r="D779" s="35" t="s">
        <v>16</v>
      </c>
      <c r="E779" s="35" t="s">
        <v>801</v>
      </c>
      <c r="F779" s="20" t="s">
        <v>465</v>
      </c>
      <c r="G779" s="28">
        <v>1080</v>
      </c>
      <c r="H779" s="28">
        <v>0</v>
      </c>
      <c r="I779" s="28">
        <v>0</v>
      </c>
    </row>
    <row r="780" spans="1:9" ht="35.25" customHeight="1" x14ac:dyDescent="0.25">
      <c r="A780" s="74" t="s">
        <v>399</v>
      </c>
      <c r="B780" s="20" t="s">
        <v>658</v>
      </c>
      <c r="C780" s="20" t="s">
        <v>253</v>
      </c>
      <c r="D780" s="20" t="s">
        <v>31</v>
      </c>
      <c r="E780" s="20"/>
      <c r="F780" s="20"/>
      <c r="G780" s="57">
        <f>G781</f>
        <v>3096.4</v>
      </c>
      <c r="H780" s="57">
        <f>H781</f>
        <v>2962.7</v>
      </c>
      <c r="I780" s="57">
        <f>I781</f>
        <v>2962.7</v>
      </c>
    </row>
    <row r="781" spans="1:9" ht="66.75" customHeight="1" x14ac:dyDescent="0.25">
      <c r="A781" s="26" t="s">
        <v>400</v>
      </c>
      <c r="B781" s="20" t="s">
        <v>658</v>
      </c>
      <c r="C781" s="20" t="s">
        <v>253</v>
      </c>
      <c r="D781" s="20" t="s">
        <v>31</v>
      </c>
      <c r="E781" s="20" t="s">
        <v>401</v>
      </c>
      <c r="F781" s="20"/>
      <c r="G781" s="28">
        <f>G782+G786</f>
        <v>3096.4</v>
      </c>
      <c r="H781" s="28">
        <f>H782+H786</f>
        <v>2962.7</v>
      </c>
      <c r="I781" s="28">
        <f>I782+I786</f>
        <v>2962.7</v>
      </c>
    </row>
    <row r="782" spans="1:9" ht="35.25" customHeight="1" x14ac:dyDescent="0.25">
      <c r="A782" s="26" t="s">
        <v>686</v>
      </c>
      <c r="B782" s="20" t="s">
        <v>658</v>
      </c>
      <c r="C782" s="20" t="s">
        <v>253</v>
      </c>
      <c r="D782" s="20" t="s">
        <v>31</v>
      </c>
      <c r="E782" s="20" t="s">
        <v>687</v>
      </c>
      <c r="F782" s="20"/>
      <c r="G782" s="28">
        <f t="shared" ref="G782:I784" si="164">G783</f>
        <v>70</v>
      </c>
      <c r="H782" s="28">
        <f t="shared" si="164"/>
        <v>100</v>
      </c>
      <c r="I782" s="28">
        <f t="shared" si="164"/>
        <v>100</v>
      </c>
    </row>
    <row r="783" spans="1:9" ht="37.15" customHeight="1" x14ac:dyDescent="0.25">
      <c r="A783" s="26" t="s">
        <v>688</v>
      </c>
      <c r="B783" s="20" t="s">
        <v>658</v>
      </c>
      <c r="C783" s="20" t="s">
        <v>253</v>
      </c>
      <c r="D783" s="20" t="s">
        <v>31</v>
      </c>
      <c r="E783" s="20" t="s">
        <v>689</v>
      </c>
      <c r="F783" s="20"/>
      <c r="G783" s="28">
        <f t="shared" si="164"/>
        <v>70</v>
      </c>
      <c r="H783" s="28">
        <f t="shared" si="164"/>
        <v>100</v>
      </c>
      <c r="I783" s="28">
        <f t="shared" si="164"/>
        <v>100</v>
      </c>
    </row>
    <row r="784" spans="1:9" ht="36" customHeight="1" x14ac:dyDescent="0.25">
      <c r="A784" s="26" t="s">
        <v>105</v>
      </c>
      <c r="B784" s="20" t="s">
        <v>658</v>
      </c>
      <c r="C784" s="20" t="s">
        <v>253</v>
      </c>
      <c r="D784" s="20" t="s">
        <v>31</v>
      </c>
      <c r="E784" s="35" t="s">
        <v>690</v>
      </c>
      <c r="F784" s="20"/>
      <c r="G784" s="28">
        <f t="shared" si="164"/>
        <v>70</v>
      </c>
      <c r="H784" s="28">
        <f t="shared" si="164"/>
        <v>100</v>
      </c>
      <c r="I784" s="28">
        <f t="shared" si="164"/>
        <v>100</v>
      </c>
    </row>
    <row r="785" spans="1:9" ht="48.75" customHeight="1" x14ac:dyDescent="0.25">
      <c r="A785" s="26" t="s">
        <v>45</v>
      </c>
      <c r="B785" s="20" t="s">
        <v>658</v>
      </c>
      <c r="C785" s="20" t="s">
        <v>253</v>
      </c>
      <c r="D785" s="20" t="s">
        <v>31</v>
      </c>
      <c r="E785" s="35" t="s">
        <v>690</v>
      </c>
      <c r="F785" s="20" t="s">
        <v>46</v>
      </c>
      <c r="G785" s="28">
        <v>70</v>
      </c>
      <c r="H785" s="28">
        <v>100</v>
      </c>
      <c r="I785" s="28">
        <v>100</v>
      </c>
    </row>
    <row r="786" spans="1:9" ht="36.75" customHeight="1" x14ac:dyDescent="0.25">
      <c r="A786" s="26" t="s">
        <v>691</v>
      </c>
      <c r="B786" s="20" t="s">
        <v>658</v>
      </c>
      <c r="C786" s="20" t="s">
        <v>253</v>
      </c>
      <c r="D786" s="20" t="s">
        <v>31</v>
      </c>
      <c r="E786" s="20" t="s">
        <v>409</v>
      </c>
      <c r="F786" s="20"/>
      <c r="G786" s="28">
        <f>G787</f>
        <v>3026.4</v>
      </c>
      <c r="H786" s="28">
        <f>H787</f>
        <v>2862.7</v>
      </c>
      <c r="I786" s="28">
        <f>I787</f>
        <v>2862.7</v>
      </c>
    </row>
    <row r="787" spans="1:9" ht="34.5" customHeight="1" x14ac:dyDescent="0.25">
      <c r="A787" s="26" t="s">
        <v>692</v>
      </c>
      <c r="B787" s="20" t="s">
        <v>658</v>
      </c>
      <c r="C787" s="20" t="s">
        <v>253</v>
      </c>
      <c r="D787" s="20" t="s">
        <v>31</v>
      </c>
      <c r="E787" s="20" t="s">
        <v>693</v>
      </c>
      <c r="F787" s="20"/>
      <c r="G787" s="23">
        <f>G788+G791</f>
        <v>3026.4</v>
      </c>
      <c r="H787" s="23">
        <f>H788+H791</f>
        <v>2862.7</v>
      </c>
      <c r="I787" s="23">
        <f>I788+I791</f>
        <v>2862.7</v>
      </c>
    </row>
    <row r="788" spans="1:9" ht="17.45" customHeight="1" x14ac:dyDescent="0.25">
      <c r="A788" s="26" t="s">
        <v>48</v>
      </c>
      <c r="B788" s="20" t="s">
        <v>658</v>
      </c>
      <c r="C788" s="20" t="s">
        <v>253</v>
      </c>
      <c r="D788" s="20" t="s">
        <v>31</v>
      </c>
      <c r="E788" s="20" t="s">
        <v>694</v>
      </c>
      <c r="F788" s="20"/>
      <c r="G788" s="23">
        <f>G789+G790</f>
        <v>1918.9</v>
      </c>
      <c r="H788" s="23">
        <f>H789+H790</f>
        <v>1730.2</v>
      </c>
      <c r="I788" s="23">
        <f>I789+I790</f>
        <v>1707.1</v>
      </c>
    </row>
    <row r="789" spans="1:9" ht="37.5" customHeight="1" x14ac:dyDescent="0.25">
      <c r="A789" s="26" t="s">
        <v>27</v>
      </c>
      <c r="B789" s="20" t="s">
        <v>658</v>
      </c>
      <c r="C789" s="20" t="s">
        <v>253</v>
      </c>
      <c r="D789" s="20" t="s">
        <v>31</v>
      </c>
      <c r="E789" s="20" t="s">
        <v>694</v>
      </c>
      <c r="F789" s="20" t="s">
        <v>40</v>
      </c>
      <c r="G789" s="23">
        <v>1712.4</v>
      </c>
      <c r="H789" s="23">
        <v>1448.7</v>
      </c>
      <c r="I789" s="23">
        <v>1425.6</v>
      </c>
    </row>
    <row r="790" spans="1:9" ht="47.25" x14ac:dyDescent="0.25">
      <c r="A790" s="26" t="s">
        <v>45</v>
      </c>
      <c r="B790" s="20" t="s">
        <v>658</v>
      </c>
      <c r="C790" s="20" t="s">
        <v>253</v>
      </c>
      <c r="D790" s="20" t="s">
        <v>31</v>
      </c>
      <c r="E790" s="20" t="s">
        <v>694</v>
      </c>
      <c r="F790" s="20" t="s">
        <v>46</v>
      </c>
      <c r="G790" s="23">
        <v>206.5</v>
      </c>
      <c r="H790" s="23">
        <v>281.5</v>
      </c>
      <c r="I790" s="23">
        <v>281.5</v>
      </c>
    </row>
    <row r="791" spans="1:9" ht="50.25" customHeight="1" x14ac:dyDescent="0.25">
      <c r="A791" s="26" t="s">
        <v>28</v>
      </c>
      <c r="B791" s="20" t="s">
        <v>658</v>
      </c>
      <c r="C791" s="20" t="s">
        <v>253</v>
      </c>
      <c r="D791" s="20" t="s">
        <v>31</v>
      </c>
      <c r="E791" s="20" t="s">
        <v>695</v>
      </c>
      <c r="F791" s="20"/>
      <c r="G791" s="23">
        <f>G792</f>
        <v>1107.5</v>
      </c>
      <c r="H791" s="23">
        <f>H792</f>
        <v>1132.5</v>
      </c>
      <c r="I791" s="23">
        <f>I792</f>
        <v>1155.5999999999999</v>
      </c>
    </row>
    <row r="792" spans="1:9" ht="36" customHeight="1" x14ac:dyDescent="0.25">
      <c r="A792" s="26" t="s">
        <v>27</v>
      </c>
      <c r="B792" s="20" t="s">
        <v>658</v>
      </c>
      <c r="C792" s="20" t="s">
        <v>253</v>
      </c>
      <c r="D792" s="20" t="s">
        <v>31</v>
      </c>
      <c r="E792" s="20" t="s">
        <v>695</v>
      </c>
      <c r="F792" s="20" t="s">
        <v>40</v>
      </c>
      <c r="G792" s="23">
        <v>1107.5</v>
      </c>
      <c r="H792" s="23">
        <v>1132.5</v>
      </c>
      <c r="I792" s="23">
        <v>1155.5999999999999</v>
      </c>
    </row>
    <row r="793" spans="1:9" ht="15.75" x14ac:dyDescent="0.25">
      <c r="A793" s="26"/>
      <c r="B793" s="20"/>
      <c r="C793" s="20"/>
      <c r="D793" s="20"/>
      <c r="E793" s="20"/>
      <c r="F793" s="20"/>
      <c r="G793" s="23"/>
      <c r="H793" s="23"/>
      <c r="I793" s="23"/>
    </row>
    <row r="794" spans="1:9" ht="33.75" customHeight="1" x14ac:dyDescent="0.25">
      <c r="A794" s="69" t="s">
        <v>696</v>
      </c>
      <c r="B794" s="66" t="s">
        <v>697</v>
      </c>
      <c r="C794" s="20"/>
      <c r="D794" s="20"/>
      <c r="E794" s="20"/>
      <c r="F794" s="20"/>
      <c r="G794" s="68">
        <f>G795+G807</f>
        <v>12504.1</v>
      </c>
      <c r="H794" s="68">
        <f>H795+H807</f>
        <v>11521.900000000001</v>
      </c>
      <c r="I794" s="68">
        <f>I795+I807</f>
        <v>11351.9</v>
      </c>
    </row>
    <row r="795" spans="1:9" ht="50.25" customHeight="1" x14ac:dyDescent="0.25">
      <c r="A795" s="26" t="s">
        <v>492</v>
      </c>
      <c r="B795" s="20" t="s">
        <v>697</v>
      </c>
      <c r="C795" s="20" t="s">
        <v>16</v>
      </c>
      <c r="D795" s="20" t="s">
        <v>383</v>
      </c>
      <c r="E795" s="20"/>
      <c r="F795" s="20"/>
      <c r="G795" s="28">
        <f>G796</f>
        <v>10485.1</v>
      </c>
      <c r="H795" s="28">
        <f>H796</f>
        <v>9502.9000000000015</v>
      </c>
      <c r="I795" s="28">
        <f>I796</f>
        <v>9332.9</v>
      </c>
    </row>
    <row r="796" spans="1:9" ht="48.75" customHeight="1" x14ac:dyDescent="0.25">
      <c r="A796" s="26" t="s">
        <v>698</v>
      </c>
      <c r="B796" s="20" t="s">
        <v>697</v>
      </c>
      <c r="C796" s="20" t="s">
        <v>16</v>
      </c>
      <c r="D796" s="20" t="s">
        <v>383</v>
      </c>
      <c r="E796" s="20" t="s">
        <v>699</v>
      </c>
      <c r="F796" s="20"/>
      <c r="G796" s="28">
        <f t="shared" ref="G796:I797" si="165">G797</f>
        <v>10485.1</v>
      </c>
      <c r="H796" s="28">
        <f t="shared" si="165"/>
        <v>9502.9000000000015</v>
      </c>
      <c r="I796" s="28">
        <f t="shared" si="165"/>
        <v>9332.9</v>
      </c>
    </row>
    <row r="797" spans="1:9" ht="69" customHeight="1" x14ac:dyDescent="0.25">
      <c r="A797" s="26" t="s">
        <v>700</v>
      </c>
      <c r="B797" s="20" t="s">
        <v>697</v>
      </c>
      <c r="C797" s="20" t="s">
        <v>16</v>
      </c>
      <c r="D797" s="20" t="s">
        <v>383</v>
      </c>
      <c r="E797" s="20" t="s">
        <v>701</v>
      </c>
      <c r="F797" s="20"/>
      <c r="G797" s="28">
        <f t="shared" si="165"/>
        <v>10485.1</v>
      </c>
      <c r="H797" s="28">
        <f t="shared" si="165"/>
        <v>9502.9000000000015</v>
      </c>
      <c r="I797" s="28">
        <f t="shared" si="165"/>
        <v>9332.9</v>
      </c>
    </row>
    <row r="798" spans="1:9" ht="52.15" customHeight="1" x14ac:dyDescent="0.25">
      <c r="A798" s="26" t="s">
        <v>702</v>
      </c>
      <c r="B798" s="20" t="s">
        <v>697</v>
      </c>
      <c r="C798" s="20" t="s">
        <v>16</v>
      </c>
      <c r="D798" s="20" t="s">
        <v>383</v>
      </c>
      <c r="E798" s="20" t="s">
        <v>703</v>
      </c>
      <c r="F798" s="20"/>
      <c r="G798" s="28">
        <f>G799+G805+G802</f>
        <v>10485.1</v>
      </c>
      <c r="H798" s="28">
        <f>H799+H805</f>
        <v>9502.9000000000015</v>
      </c>
      <c r="I798" s="28">
        <f>I799+I805</f>
        <v>9332.9</v>
      </c>
    </row>
    <row r="799" spans="1:9" ht="15.75" x14ac:dyDescent="0.25">
      <c r="A799" s="26" t="s">
        <v>48</v>
      </c>
      <c r="B799" s="20" t="s">
        <v>697</v>
      </c>
      <c r="C799" s="20" t="s">
        <v>16</v>
      </c>
      <c r="D799" s="20" t="s">
        <v>383</v>
      </c>
      <c r="E799" s="20" t="s">
        <v>704</v>
      </c>
      <c r="F799" s="20"/>
      <c r="G799" s="28">
        <f>G800+G801</f>
        <v>6544.2</v>
      </c>
      <c r="H799" s="28">
        <f>H800+H801</f>
        <v>5677.4000000000005</v>
      </c>
      <c r="I799" s="28">
        <f>I800+I801</f>
        <v>5429.3</v>
      </c>
    </row>
    <row r="800" spans="1:9" ht="31.5" x14ac:dyDescent="0.25">
      <c r="A800" s="26" t="s">
        <v>27</v>
      </c>
      <c r="B800" s="20" t="s">
        <v>697</v>
      </c>
      <c r="C800" s="20" t="s">
        <v>16</v>
      </c>
      <c r="D800" s="20" t="s">
        <v>383</v>
      </c>
      <c r="E800" s="20" t="s">
        <v>704</v>
      </c>
      <c r="F800" s="20" t="s">
        <v>40</v>
      </c>
      <c r="G800" s="23">
        <v>5728.4</v>
      </c>
      <c r="H800" s="23">
        <v>4861.6000000000004</v>
      </c>
      <c r="I800" s="23">
        <v>4783.5</v>
      </c>
    </row>
    <row r="801" spans="1:9" ht="47.25" x14ac:dyDescent="0.25">
      <c r="A801" s="26" t="s">
        <v>45</v>
      </c>
      <c r="B801" s="20" t="s">
        <v>697</v>
      </c>
      <c r="C801" s="20" t="s">
        <v>16</v>
      </c>
      <c r="D801" s="20" t="s">
        <v>383</v>
      </c>
      <c r="E801" s="20" t="s">
        <v>704</v>
      </c>
      <c r="F801" s="20" t="s">
        <v>46</v>
      </c>
      <c r="G801" s="28">
        <v>815.8</v>
      </c>
      <c r="H801" s="28">
        <v>815.8</v>
      </c>
      <c r="I801" s="28">
        <v>645.79999999999995</v>
      </c>
    </row>
    <row r="802" spans="1:9" ht="45.75" customHeight="1" x14ac:dyDescent="0.25">
      <c r="A802" s="26" t="s">
        <v>819</v>
      </c>
      <c r="B802" s="20" t="s">
        <v>697</v>
      </c>
      <c r="C802" s="20" t="s">
        <v>16</v>
      </c>
      <c r="D802" s="20" t="s">
        <v>383</v>
      </c>
      <c r="E802" s="20" t="s">
        <v>818</v>
      </c>
      <c r="F802" s="20"/>
      <c r="G802" s="23">
        <f>G803+G804</f>
        <v>200</v>
      </c>
      <c r="H802" s="28">
        <v>0</v>
      </c>
      <c r="I802" s="28">
        <v>0</v>
      </c>
    </row>
    <row r="803" spans="1:9" ht="31.5" x14ac:dyDescent="0.25">
      <c r="A803" s="26" t="s">
        <v>27</v>
      </c>
      <c r="B803" s="20" t="s">
        <v>697</v>
      </c>
      <c r="C803" s="20" t="s">
        <v>16</v>
      </c>
      <c r="D803" s="20" t="s">
        <v>383</v>
      </c>
      <c r="E803" s="20" t="s">
        <v>818</v>
      </c>
      <c r="F803" s="20" t="s">
        <v>40</v>
      </c>
      <c r="G803" s="23">
        <v>100</v>
      </c>
      <c r="H803" s="28">
        <v>0</v>
      </c>
      <c r="I803" s="28">
        <v>0</v>
      </c>
    </row>
    <row r="804" spans="1:9" ht="47.25" x14ac:dyDescent="0.25">
      <c r="A804" s="26" t="s">
        <v>45</v>
      </c>
      <c r="B804" s="20" t="s">
        <v>697</v>
      </c>
      <c r="C804" s="20" t="s">
        <v>16</v>
      </c>
      <c r="D804" s="20" t="s">
        <v>383</v>
      </c>
      <c r="E804" s="20" t="s">
        <v>818</v>
      </c>
      <c r="F804" s="20" t="s">
        <v>46</v>
      </c>
      <c r="G804" s="23">
        <v>100</v>
      </c>
      <c r="H804" s="28">
        <v>0</v>
      </c>
      <c r="I804" s="28">
        <v>0</v>
      </c>
    </row>
    <row r="805" spans="1:9" ht="49.5" customHeight="1" x14ac:dyDescent="0.25">
      <c r="A805" s="26" t="s">
        <v>28</v>
      </c>
      <c r="B805" s="20" t="s">
        <v>697</v>
      </c>
      <c r="C805" s="20" t="s">
        <v>16</v>
      </c>
      <c r="D805" s="20" t="s">
        <v>383</v>
      </c>
      <c r="E805" s="20" t="s">
        <v>705</v>
      </c>
      <c r="F805" s="20"/>
      <c r="G805" s="28">
        <f>G806</f>
        <v>3740.9</v>
      </c>
      <c r="H805" s="28">
        <f>H806</f>
        <v>3825.5</v>
      </c>
      <c r="I805" s="28">
        <f>I806</f>
        <v>3903.6</v>
      </c>
    </row>
    <row r="806" spans="1:9" ht="31.5" x14ac:dyDescent="0.25">
      <c r="A806" s="26" t="s">
        <v>27</v>
      </c>
      <c r="B806" s="20" t="s">
        <v>697</v>
      </c>
      <c r="C806" s="20" t="s">
        <v>16</v>
      </c>
      <c r="D806" s="20" t="s">
        <v>383</v>
      </c>
      <c r="E806" s="20" t="s">
        <v>705</v>
      </c>
      <c r="F806" s="20" t="s">
        <v>40</v>
      </c>
      <c r="G806" s="28">
        <v>3740.9</v>
      </c>
      <c r="H806" s="28">
        <v>3825.5</v>
      </c>
      <c r="I806" s="28">
        <v>3903.6</v>
      </c>
    </row>
    <row r="807" spans="1:9" ht="17.45" customHeight="1" x14ac:dyDescent="0.25">
      <c r="A807" s="40" t="s">
        <v>426</v>
      </c>
      <c r="B807" s="20" t="s">
        <v>697</v>
      </c>
      <c r="C807" s="20" t="s">
        <v>204</v>
      </c>
      <c r="D807" s="20"/>
      <c r="E807" s="20"/>
      <c r="F807" s="20"/>
      <c r="G807" s="28">
        <f>G809</f>
        <v>2019</v>
      </c>
      <c r="H807" s="28">
        <f>H809</f>
        <v>2019</v>
      </c>
      <c r="I807" s="28">
        <f>I809</f>
        <v>2019</v>
      </c>
    </row>
    <row r="808" spans="1:9" ht="16.149999999999999" customHeight="1" x14ac:dyDescent="0.25">
      <c r="A808" s="46" t="s">
        <v>433</v>
      </c>
      <c r="B808" s="20" t="s">
        <v>697</v>
      </c>
      <c r="C808" s="20" t="s">
        <v>204</v>
      </c>
      <c r="D808" s="20" t="s">
        <v>175</v>
      </c>
      <c r="E808" s="20"/>
      <c r="F808" s="20"/>
      <c r="G808" s="28">
        <f t="shared" ref="G808:I811" si="166">G809</f>
        <v>2019</v>
      </c>
      <c r="H808" s="28">
        <f t="shared" si="166"/>
        <v>2019</v>
      </c>
      <c r="I808" s="28">
        <f t="shared" si="166"/>
        <v>2019</v>
      </c>
    </row>
    <row r="809" spans="1:9" ht="54" customHeight="1" x14ac:dyDescent="0.25">
      <c r="A809" s="26" t="s">
        <v>698</v>
      </c>
      <c r="B809" s="20" t="s">
        <v>697</v>
      </c>
      <c r="C809" s="35" t="s">
        <v>204</v>
      </c>
      <c r="D809" s="35" t="s">
        <v>175</v>
      </c>
      <c r="E809" s="35" t="s">
        <v>699</v>
      </c>
      <c r="F809" s="35"/>
      <c r="G809" s="23">
        <f t="shared" si="166"/>
        <v>2019</v>
      </c>
      <c r="H809" s="23">
        <f t="shared" si="166"/>
        <v>2019</v>
      </c>
      <c r="I809" s="23">
        <f t="shared" si="166"/>
        <v>2019</v>
      </c>
    </row>
    <row r="810" spans="1:9" ht="35.25" customHeight="1" x14ac:dyDescent="0.25">
      <c r="A810" s="26" t="s">
        <v>447</v>
      </c>
      <c r="B810" s="20" t="s">
        <v>697</v>
      </c>
      <c r="C810" s="35" t="s">
        <v>204</v>
      </c>
      <c r="D810" s="35" t="s">
        <v>175</v>
      </c>
      <c r="E810" s="8" t="s">
        <v>706</v>
      </c>
      <c r="F810" s="35"/>
      <c r="G810" s="23">
        <f t="shared" si="166"/>
        <v>2019</v>
      </c>
      <c r="H810" s="23">
        <f t="shared" si="166"/>
        <v>2019</v>
      </c>
      <c r="I810" s="23">
        <f t="shared" si="166"/>
        <v>2019</v>
      </c>
    </row>
    <row r="811" spans="1:9" ht="47.25" x14ac:dyDescent="0.25">
      <c r="A811" s="26" t="s">
        <v>707</v>
      </c>
      <c r="B811" s="20" t="s">
        <v>697</v>
      </c>
      <c r="C811" s="35" t="s">
        <v>204</v>
      </c>
      <c r="D811" s="35" t="s">
        <v>175</v>
      </c>
      <c r="E811" s="35" t="s">
        <v>708</v>
      </c>
      <c r="F811" s="35"/>
      <c r="G811" s="23">
        <f t="shared" si="166"/>
        <v>2019</v>
      </c>
      <c r="H811" s="23">
        <f t="shared" si="166"/>
        <v>2019</v>
      </c>
      <c r="I811" s="23">
        <f t="shared" si="166"/>
        <v>2019</v>
      </c>
    </row>
    <row r="812" spans="1:9" ht="34.9" customHeight="1" x14ac:dyDescent="0.25">
      <c r="A812" s="26" t="s">
        <v>745</v>
      </c>
      <c r="B812" s="20" t="s">
        <v>697</v>
      </c>
      <c r="C812" s="35" t="s">
        <v>204</v>
      </c>
      <c r="D812" s="35" t="s">
        <v>175</v>
      </c>
      <c r="E812" s="35" t="s">
        <v>709</v>
      </c>
      <c r="F812" s="35"/>
      <c r="G812" s="23">
        <f>G814+G813</f>
        <v>2019</v>
      </c>
      <c r="H812" s="23">
        <f>H814+H813</f>
        <v>2019</v>
      </c>
      <c r="I812" s="23">
        <f>I814+I813</f>
        <v>2019</v>
      </c>
    </row>
    <row r="813" spans="1:9" ht="47.25" x14ac:dyDescent="0.25">
      <c r="A813" s="26" t="s">
        <v>45</v>
      </c>
      <c r="B813" s="20" t="s">
        <v>697</v>
      </c>
      <c r="C813" s="35" t="s">
        <v>204</v>
      </c>
      <c r="D813" s="35" t="s">
        <v>175</v>
      </c>
      <c r="E813" s="35" t="s">
        <v>709</v>
      </c>
      <c r="F813" s="35" t="s">
        <v>46</v>
      </c>
      <c r="G813" s="23">
        <v>34</v>
      </c>
      <c r="H813" s="23">
        <v>19</v>
      </c>
      <c r="I813" s="23">
        <v>19</v>
      </c>
    </row>
    <row r="814" spans="1:9" ht="31.5" x14ac:dyDescent="0.25">
      <c r="A814" s="26" t="s">
        <v>50</v>
      </c>
      <c r="B814" s="20" t="s">
        <v>697</v>
      </c>
      <c r="C814" s="35" t="s">
        <v>204</v>
      </c>
      <c r="D814" s="35" t="s">
        <v>175</v>
      </c>
      <c r="E814" s="35" t="s">
        <v>709</v>
      </c>
      <c r="F814" s="35" t="s">
        <v>51</v>
      </c>
      <c r="G814" s="23">
        <v>1985</v>
      </c>
      <c r="H814" s="23">
        <v>2000</v>
      </c>
      <c r="I814" s="23">
        <v>2000</v>
      </c>
    </row>
    <row r="815" spans="1:9" ht="15.75" x14ac:dyDescent="0.25">
      <c r="A815" s="40" t="s">
        <v>760</v>
      </c>
      <c r="B815" s="20"/>
      <c r="C815" s="20"/>
      <c r="D815" s="75"/>
      <c r="E815" s="76"/>
      <c r="F815" s="20"/>
      <c r="G815" s="28">
        <v>0</v>
      </c>
      <c r="H815" s="28">
        <v>9837.2000000000007</v>
      </c>
      <c r="I815" s="28">
        <v>20014.8</v>
      </c>
    </row>
    <row r="816" spans="1:9" ht="15.75" x14ac:dyDescent="0.25">
      <c r="A816" s="77" t="s">
        <v>710</v>
      </c>
      <c r="B816" s="66"/>
      <c r="C816" s="66"/>
      <c r="D816" s="78"/>
      <c r="E816" s="79"/>
      <c r="F816" s="66"/>
      <c r="G816" s="80">
        <f>G20+G506+G517+G526+G597+G720+G794+G815</f>
        <v>1004347.8</v>
      </c>
      <c r="H816" s="80">
        <f>H20+H506+H517+H526+H597+H720+H794+H815</f>
        <v>693029.29999999993</v>
      </c>
      <c r="I816" s="80">
        <f>I20+I506+I517+I526+I597+I720+I794+I815</f>
        <v>721831.70000000007</v>
      </c>
    </row>
    <row r="817" spans="1:11" ht="15.75" x14ac:dyDescent="0.25">
      <c r="A817" s="81"/>
      <c r="B817" s="82"/>
      <c r="C817" s="82"/>
      <c r="D817" s="82"/>
      <c r="E817" s="82"/>
      <c r="F817" s="82"/>
      <c r="G817" s="82"/>
      <c r="H817" s="82"/>
      <c r="I817" s="82"/>
      <c r="J817" s="83"/>
      <c r="K817" s="2"/>
    </row>
    <row r="818" spans="1:11" x14ac:dyDescent="0.2">
      <c r="A818" s="2"/>
      <c r="B818" s="86"/>
      <c r="C818" s="87"/>
      <c r="D818" s="87"/>
      <c r="E818" s="87"/>
      <c r="F818" s="87"/>
      <c r="G818" s="88"/>
      <c r="H818" s="88"/>
    </row>
    <row r="819" spans="1:11" x14ac:dyDescent="0.2">
      <c r="A819" s="2"/>
      <c r="B819" s="86"/>
      <c r="C819" s="87"/>
      <c r="D819" s="87"/>
      <c r="E819" s="87"/>
      <c r="F819" s="87"/>
      <c r="G819" s="88"/>
      <c r="H819" s="88"/>
    </row>
    <row r="820" spans="1:11" x14ac:dyDescent="0.2">
      <c r="A820" s="2"/>
      <c r="B820" s="86"/>
      <c r="C820" s="87"/>
      <c r="D820" s="87"/>
      <c r="E820" s="87"/>
      <c r="F820" s="87"/>
      <c r="G820" s="88"/>
      <c r="H820" s="88"/>
    </row>
    <row r="821" spans="1:11" x14ac:dyDescent="0.2">
      <c r="A821" s="85"/>
      <c r="B821" s="86"/>
      <c r="C821" s="87"/>
      <c r="D821" s="87"/>
      <c r="E821" s="87"/>
      <c r="F821" s="87"/>
      <c r="G821" s="88"/>
      <c r="H821" s="88"/>
    </row>
    <row r="822" spans="1:11" x14ac:dyDescent="0.2">
      <c r="A822" s="83"/>
      <c r="B822" s="86"/>
      <c r="C822" s="87"/>
      <c r="D822" s="87"/>
      <c r="E822" s="87"/>
      <c r="F822" s="87"/>
      <c r="G822" s="89"/>
      <c r="H822" s="89"/>
    </row>
    <row r="823" spans="1:11" x14ac:dyDescent="0.2">
      <c r="A823" s="2"/>
      <c r="B823" s="86"/>
      <c r="C823" s="87"/>
      <c r="D823" s="87"/>
      <c r="E823" s="90"/>
      <c r="F823" s="90"/>
      <c r="G823" s="88"/>
      <c r="H823" s="88"/>
    </row>
    <row r="824" spans="1:11" x14ac:dyDescent="0.2">
      <c r="A824" s="2"/>
      <c r="B824" s="86"/>
      <c r="C824" s="87"/>
      <c r="D824" s="87"/>
      <c r="E824" s="86"/>
      <c r="F824" s="87"/>
      <c r="G824" s="88"/>
      <c r="H824" s="88"/>
    </row>
    <row r="825" spans="1:11" x14ac:dyDescent="0.2">
      <c r="A825" s="2"/>
      <c r="B825" s="86"/>
      <c r="C825" s="87"/>
      <c r="D825" s="87"/>
      <c r="E825" s="87"/>
      <c r="F825" s="87"/>
      <c r="G825" s="88"/>
      <c r="H825" s="88"/>
    </row>
    <row r="826" spans="1:11" x14ac:dyDescent="0.2">
      <c r="A826" s="2"/>
      <c r="B826" s="86"/>
      <c r="C826" s="87"/>
      <c r="D826" s="87"/>
      <c r="E826" s="87"/>
      <c r="F826" s="87"/>
      <c r="G826" s="88"/>
      <c r="H826" s="88"/>
    </row>
    <row r="827" spans="1:11" x14ac:dyDescent="0.2">
      <c r="A827" s="2"/>
      <c r="B827" s="86"/>
      <c r="C827" s="87"/>
      <c r="D827" s="87"/>
      <c r="E827" s="87"/>
      <c r="F827" s="87"/>
      <c r="G827" s="88"/>
      <c r="H827" s="88"/>
    </row>
    <row r="828" spans="1:11" x14ac:dyDescent="0.2">
      <c r="A828" s="2"/>
      <c r="B828" s="86"/>
      <c r="C828" s="87"/>
      <c r="D828" s="87"/>
      <c r="E828" s="87"/>
      <c r="F828" s="87"/>
      <c r="G828" s="88"/>
      <c r="H828" s="88"/>
    </row>
    <row r="829" spans="1:11" x14ac:dyDescent="0.2">
      <c r="A829" s="2"/>
      <c r="B829" s="86"/>
      <c r="C829" s="87"/>
      <c r="D829" s="87"/>
      <c r="E829" s="87"/>
      <c r="F829" s="87"/>
      <c r="G829" s="88"/>
      <c r="H829" s="88"/>
    </row>
    <row r="830" spans="1:11" x14ac:dyDescent="0.2">
      <c r="A830" s="2"/>
      <c r="B830" s="86"/>
      <c r="C830" s="87"/>
      <c r="D830" s="87"/>
      <c r="E830" s="87"/>
      <c r="F830" s="87"/>
      <c r="G830" s="88"/>
      <c r="H830" s="88"/>
    </row>
    <row r="831" spans="1:11" x14ac:dyDescent="0.2">
      <c r="A831" s="85"/>
      <c r="B831" s="86"/>
      <c r="C831" s="87"/>
      <c r="D831" s="87"/>
      <c r="E831" s="87"/>
      <c r="F831" s="87"/>
      <c r="G831" s="88"/>
      <c r="H831" s="88"/>
    </row>
    <row r="832" spans="1:11" x14ac:dyDescent="0.2">
      <c r="A832" s="83"/>
      <c r="B832" s="86"/>
      <c r="C832" s="87"/>
      <c r="D832" s="87"/>
      <c r="E832" s="87"/>
      <c r="F832" s="87"/>
      <c r="G832" s="89"/>
      <c r="H832" s="89"/>
    </row>
    <row r="833" spans="1:8" x14ac:dyDescent="0.2">
      <c r="A833" s="2"/>
      <c r="B833" s="86"/>
      <c r="C833" s="87"/>
      <c r="D833" s="87"/>
      <c r="E833" s="90"/>
      <c r="F833" s="90"/>
      <c r="G833" s="88"/>
      <c r="H833" s="88"/>
    </row>
    <row r="834" spans="1:8" x14ac:dyDescent="0.2">
      <c r="A834" s="2"/>
      <c r="B834" s="86"/>
      <c r="C834" s="87"/>
      <c r="D834" s="87"/>
      <c r="E834" s="86"/>
      <c r="F834" s="87"/>
      <c r="G834" s="88"/>
      <c r="H834" s="88"/>
    </row>
    <row r="835" spans="1:8" x14ac:dyDescent="0.2">
      <c r="A835" s="2"/>
      <c r="B835" s="86"/>
      <c r="C835" s="87"/>
      <c r="D835" s="87"/>
      <c r="E835" s="87"/>
      <c r="F835" s="87"/>
      <c r="G835" s="88"/>
      <c r="H835" s="88"/>
    </row>
    <row r="836" spans="1:8" x14ac:dyDescent="0.2">
      <c r="A836" s="2"/>
      <c r="B836" s="86"/>
      <c r="C836" s="87"/>
      <c r="D836" s="87"/>
      <c r="E836" s="87"/>
      <c r="F836" s="87"/>
      <c r="G836" s="88"/>
      <c r="H836" s="88"/>
    </row>
    <row r="837" spans="1:8" x14ac:dyDescent="0.2">
      <c r="A837" s="2"/>
      <c r="B837" s="86"/>
      <c r="C837" s="87"/>
      <c r="D837" s="87"/>
      <c r="E837" s="87"/>
      <c r="F837" s="87"/>
      <c r="G837" s="88"/>
      <c r="H837" s="88"/>
    </row>
    <row r="838" spans="1:8" x14ac:dyDescent="0.2">
      <c r="A838" s="2"/>
      <c r="B838" s="86"/>
      <c r="C838" s="87"/>
      <c r="D838" s="87"/>
      <c r="E838" s="87"/>
      <c r="F838" s="87"/>
      <c r="G838" s="88"/>
      <c r="H838" s="88"/>
    </row>
    <row r="839" spans="1:8" x14ac:dyDescent="0.2">
      <c r="A839" s="2"/>
      <c r="B839" s="86"/>
      <c r="C839" s="87"/>
      <c r="D839" s="87"/>
      <c r="E839" s="87"/>
      <c r="F839" s="87"/>
      <c r="G839" s="88"/>
      <c r="H839" s="88"/>
    </row>
    <row r="840" spans="1:8" x14ac:dyDescent="0.2">
      <c r="A840" s="2"/>
      <c r="B840" s="86"/>
      <c r="C840" s="87"/>
      <c r="D840" s="87"/>
      <c r="E840" s="87"/>
      <c r="F840" s="87"/>
      <c r="G840" s="88"/>
      <c r="H840" s="88"/>
    </row>
    <row r="841" spans="1:8" x14ac:dyDescent="0.2">
      <c r="A841" s="85"/>
      <c r="B841" s="86"/>
      <c r="C841" s="87"/>
      <c r="D841" s="87"/>
      <c r="E841" s="87"/>
      <c r="F841" s="87"/>
      <c r="G841" s="88"/>
      <c r="H841" s="88"/>
    </row>
    <row r="842" spans="1:8" x14ac:dyDescent="0.2">
      <c r="A842" s="83"/>
      <c r="B842" s="86"/>
      <c r="C842" s="87"/>
      <c r="D842" s="87"/>
      <c r="E842" s="87"/>
      <c r="F842" s="87"/>
      <c r="G842" s="89"/>
      <c r="H842" s="89"/>
    </row>
    <row r="843" spans="1:8" x14ac:dyDescent="0.2">
      <c r="A843" s="2"/>
      <c r="B843" s="86"/>
      <c r="C843" s="87"/>
      <c r="D843" s="87"/>
      <c r="E843" s="90"/>
      <c r="F843" s="90"/>
      <c r="G843" s="88"/>
      <c r="H843" s="88"/>
    </row>
    <row r="844" spans="1:8" x14ac:dyDescent="0.2">
      <c r="A844" s="2"/>
      <c r="B844" s="86"/>
      <c r="C844" s="87"/>
      <c r="D844" s="87"/>
      <c r="E844" s="86"/>
      <c r="F844" s="87"/>
      <c r="G844" s="88"/>
      <c r="H844" s="88"/>
    </row>
    <row r="845" spans="1:8" x14ac:dyDescent="0.2">
      <c r="A845" s="2"/>
      <c r="B845" s="86"/>
      <c r="C845" s="87"/>
      <c r="D845" s="87"/>
      <c r="E845" s="87"/>
      <c r="F845" s="87"/>
      <c r="G845" s="88"/>
      <c r="H845" s="88"/>
    </row>
    <row r="846" spans="1:8" x14ac:dyDescent="0.2">
      <c r="A846" s="2"/>
      <c r="B846" s="86"/>
      <c r="C846" s="87"/>
      <c r="D846" s="87"/>
      <c r="E846" s="87"/>
      <c r="F846" s="87"/>
      <c r="G846" s="88"/>
      <c r="H846" s="88"/>
    </row>
    <row r="847" spans="1:8" x14ac:dyDescent="0.2">
      <c r="A847" s="2"/>
      <c r="B847" s="86"/>
      <c r="C847" s="87"/>
      <c r="D847" s="87"/>
      <c r="E847" s="87"/>
      <c r="F847" s="87"/>
      <c r="G847" s="88"/>
      <c r="H847" s="88"/>
    </row>
    <row r="848" spans="1:8" x14ac:dyDescent="0.2">
      <c r="A848" s="2"/>
      <c r="B848" s="86"/>
      <c r="C848" s="87"/>
      <c r="D848" s="87"/>
      <c r="E848" s="87"/>
      <c r="F848" s="87"/>
      <c r="G848" s="88"/>
      <c r="H848" s="88"/>
    </row>
    <row r="849" spans="1:9" x14ac:dyDescent="0.2">
      <c r="A849" s="2"/>
      <c r="B849" s="86"/>
      <c r="C849" s="87"/>
      <c r="D849" s="87"/>
      <c r="E849" s="87"/>
      <c r="F849" s="87"/>
      <c r="G849" s="88"/>
      <c r="H849" s="88"/>
    </row>
    <row r="850" spans="1:9" x14ac:dyDescent="0.2">
      <c r="A850" s="2"/>
      <c r="B850" s="86"/>
      <c r="C850" s="87"/>
      <c r="D850" s="87"/>
      <c r="E850" s="87"/>
      <c r="F850" s="87"/>
      <c r="G850" s="88"/>
      <c r="H850" s="88"/>
    </row>
    <row r="851" spans="1:9" x14ac:dyDescent="0.2">
      <c r="A851" s="85"/>
      <c r="B851" s="86"/>
      <c r="C851" s="87"/>
      <c r="D851" s="87"/>
      <c r="E851" s="87"/>
      <c r="F851" s="87"/>
      <c r="G851" s="88"/>
      <c r="H851" s="88"/>
    </row>
    <row r="852" spans="1:9" x14ac:dyDescent="0.2">
      <c r="A852" s="85"/>
      <c r="B852" s="86"/>
      <c r="C852" s="87"/>
      <c r="D852" s="87"/>
      <c r="E852" s="87"/>
      <c r="F852" s="87"/>
      <c r="G852" s="88"/>
      <c r="H852" s="88"/>
    </row>
    <row r="853" spans="1:9" x14ac:dyDescent="0.2">
      <c r="A853" s="83"/>
      <c r="B853" s="86"/>
      <c r="C853" s="87"/>
      <c r="D853" s="87"/>
      <c r="E853" s="87"/>
      <c r="F853" s="87"/>
      <c r="G853" s="89"/>
      <c r="H853" s="89"/>
    </row>
    <row r="854" spans="1:9" x14ac:dyDescent="0.2">
      <c r="A854" s="91"/>
      <c r="B854" s="86"/>
      <c r="C854" s="87"/>
      <c r="D854" s="87"/>
      <c r="E854" s="87"/>
      <c r="F854" s="87"/>
      <c r="G854" s="88"/>
      <c r="H854" s="88"/>
    </row>
    <row r="855" spans="1:9" x14ac:dyDescent="0.2">
      <c r="A855" s="2"/>
      <c r="B855" s="86"/>
      <c r="C855" s="87"/>
      <c r="D855" s="87"/>
      <c r="E855" s="86"/>
      <c r="F855" s="87"/>
      <c r="G855" s="88"/>
      <c r="H855" s="88"/>
    </row>
    <row r="856" spans="1:9" x14ac:dyDescent="0.2">
      <c r="A856" s="2"/>
      <c r="B856" s="86"/>
      <c r="C856" s="87"/>
      <c r="D856" s="87"/>
      <c r="E856" s="87"/>
      <c r="F856" s="87"/>
      <c r="G856" s="88"/>
      <c r="H856" s="88"/>
    </row>
    <row r="857" spans="1:9" x14ac:dyDescent="0.2">
      <c r="A857" s="2"/>
      <c r="B857" s="86"/>
      <c r="C857" s="87"/>
      <c r="D857" s="87"/>
      <c r="E857" s="87"/>
      <c r="F857" s="87"/>
      <c r="G857" s="88"/>
      <c r="H857" s="88"/>
    </row>
    <row r="858" spans="1:9" x14ac:dyDescent="0.2">
      <c r="A858" s="2"/>
      <c r="B858" s="86"/>
      <c r="C858" s="87"/>
      <c r="D858" s="87"/>
      <c r="E858" s="87"/>
      <c r="F858" s="87"/>
      <c r="G858" s="88"/>
      <c r="H858" s="88"/>
    </row>
    <row r="859" spans="1:9" x14ac:dyDescent="0.2">
      <c r="A859" s="2"/>
      <c r="B859" s="86"/>
      <c r="C859" s="87"/>
      <c r="D859" s="87"/>
      <c r="E859" s="87"/>
      <c r="F859" s="87"/>
      <c r="G859" s="88"/>
      <c r="H859" s="88"/>
    </row>
    <row r="860" spans="1:9" x14ac:dyDescent="0.2">
      <c r="A860" s="2"/>
      <c r="B860" s="86"/>
      <c r="C860" s="87"/>
      <c r="D860" s="87"/>
      <c r="E860" s="87"/>
      <c r="F860" s="87"/>
      <c r="G860" s="88"/>
      <c r="H860" s="88"/>
    </row>
    <row r="861" spans="1:9" x14ac:dyDescent="0.2">
      <c r="A861" s="2"/>
      <c r="B861" s="86"/>
      <c r="C861" s="87"/>
      <c r="D861" s="87"/>
      <c r="E861" s="87"/>
      <c r="F861" s="87"/>
      <c r="G861" s="88"/>
      <c r="H861" s="88"/>
    </row>
    <row r="862" spans="1:9" x14ac:dyDescent="0.2">
      <c r="A862" s="85"/>
      <c r="B862" s="86"/>
      <c r="C862" s="87"/>
      <c r="D862" s="87"/>
      <c r="E862" s="87"/>
      <c r="F862" s="87"/>
      <c r="G862" s="88"/>
      <c r="H862" s="88"/>
      <c r="I862" s="2"/>
    </row>
    <row r="863" spans="1:9" x14ac:dyDescent="0.2">
      <c r="A863" s="85"/>
      <c r="B863" s="86"/>
      <c r="C863" s="87"/>
      <c r="D863" s="87"/>
      <c r="E863" s="87"/>
      <c r="F863" s="87"/>
      <c r="G863" s="88"/>
      <c r="H863" s="88"/>
      <c r="I863" s="2"/>
    </row>
    <row r="864" spans="1:9" x14ac:dyDescent="0.2">
      <c r="A864" s="83"/>
      <c r="B864" s="86"/>
      <c r="C864" s="87"/>
      <c r="D864" s="87"/>
      <c r="E864" s="87"/>
      <c r="F864" s="87"/>
      <c r="G864" s="89"/>
      <c r="H864" s="89"/>
      <c r="I864" s="2"/>
    </row>
    <row r="865" spans="1:9" x14ac:dyDescent="0.2">
      <c r="A865" s="2"/>
      <c r="B865" s="86"/>
      <c r="C865" s="87"/>
      <c r="D865" s="87"/>
      <c r="E865" s="87"/>
      <c r="F865" s="87"/>
      <c r="G865" s="88"/>
      <c r="H865" s="88"/>
      <c r="I865" s="2"/>
    </row>
    <row r="866" spans="1:9" x14ac:dyDescent="0.2">
      <c r="A866" s="2"/>
      <c r="B866" s="86"/>
      <c r="C866" s="87"/>
      <c r="D866" s="87"/>
      <c r="E866" s="86"/>
      <c r="F866" s="87"/>
      <c r="G866" s="88"/>
      <c r="H866" s="88"/>
      <c r="I866" s="2"/>
    </row>
    <row r="867" spans="1:9" x14ac:dyDescent="0.2">
      <c r="A867" s="2"/>
      <c r="B867" s="86"/>
      <c r="C867" s="87"/>
      <c r="D867" s="87"/>
      <c r="E867" s="87"/>
      <c r="F867" s="87"/>
      <c r="G867" s="88"/>
      <c r="H867" s="88"/>
      <c r="I867" s="2"/>
    </row>
    <row r="868" spans="1:9" x14ac:dyDescent="0.2">
      <c r="A868" s="2"/>
      <c r="B868" s="86"/>
      <c r="C868" s="87"/>
      <c r="D868" s="87"/>
      <c r="E868" s="87"/>
      <c r="F868" s="87"/>
      <c r="G868" s="88"/>
      <c r="H868" s="88"/>
      <c r="I868" s="2"/>
    </row>
    <row r="869" spans="1:9" x14ac:dyDescent="0.2">
      <c r="A869" s="2"/>
      <c r="B869" s="87"/>
      <c r="C869" s="87"/>
      <c r="D869" s="87"/>
      <c r="E869" s="87"/>
      <c r="F869" s="87"/>
      <c r="G869" s="88"/>
      <c r="H869" s="88"/>
      <c r="I869" s="2"/>
    </row>
    <row r="870" spans="1:9" x14ac:dyDescent="0.2">
      <c r="A870" s="2"/>
      <c r="B870" s="86"/>
      <c r="C870" s="87"/>
      <c r="D870" s="87"/>
      <c r="E870" s="87"/>
      <c r="F870" s="87"/>
      <c r="G870" s="88"/>
      <c r="H870" s="88"/>
      <c r="I870" s="2"/>
    </row>
    <row r="871" spans="1:9" x14ac:dyDescent="0.2">
      <c r="A871" s="2"/>
      <c r="B871" s="87"/>
      <c r="C871" s="87"/>
      <c r="D871" s="87"/>
      <c r="E871" s="87"/>
      <c r="F871" s="87"/>
      <c r="G871" s="88"/>
      <c r="H871" s="88"/>
      <c r="I871" s="2"/>
    </row>
    <row r="872" spans="1:9" x14ac:dyDescent="0.2">
      <c r="A872" s="2"/>
      <c r="B872" s="87"/>
      <c r="C872" s="87"/>
      <c r="D872" s="87"/>
      <c r="E872" s="87"/>
      <c r="F872" s="87"/>
      <c r="G872" s="88"/>
      <c r="H872" s="88"/>
      <c r="I872" s="2"/>
    </row>
    <row r="873" spans="1:9" x14ac:dyDescent="0.2">
      <c r="A873" s="2"/>
      <c r="B873" s="87"/>
      <c r="C873" s="87"/>
      <c r="D873" s="87"/>
      <c r="E873" s="87"/>
      <c r="F873" s="87"/>
      <c r="G873" s="88"/>
      <c r="H873" s="88"/>
      <c r="I873" s="2"/>
    </row>
    <row r="874" spans="1:9" x14ac:dyDescent="0.2">
      <c r="A874" s="2"/>
      <c r="B874" s="87"/>
      <c r="C874" s="87"/>
      <c r="D874" s="87"/>
      <c r="E874" s="87"/>
      <c r="F874" s="87"/>
      <c r="G874" s="88"/>
      <c r="H874" s="88"/>
      <c r="I874" s="2"/>
    </row>
    <row r="875" spans="1:9" x14ac:dyDescent="0.2">
      <c r="A875" s="2"/>
      <c r="B875" s="87"/>
      <c r="C875" s="87"/>
      <c r="D875" s="87"/>
      <c r="E875" s="87"/>
      <c r="F875" s="87"/>
      <c r="G875" s="88"/>
      <c r="H875" s="88"/>
      <c r="I875" s="2"/>
    </row>
    <row r="876" spans="1:9" x14ac:dyDescent="0.2">
      <c r="A876" s="84"/>
      <c r="B876" s="87"/>
      <c r="C876" s="87"/>
      <c r="D876" s="87"/>
      <c r="E876" s="87"/>
      <c r="F876" s="87"/>
      <c r="G876" s="88"/>
      <c r="H876" s="88"/>
      <c r="I876" s="2"/>
    </row>
    <row r="877" spans="1:9" x14ac:dyDescent="0.2">
      <c r="A877" s="2"/>
      <c r="B877" s="86"/>
      <c r="C877" s="87"/>
      <c r="D877" s="87"/>
      <c r="E877" s="87"/>
      <c r="F877" s="87"/>
      <c r="G877" s="88"/>
      <c r="H877" s="88"/>
      <c r="I877" s="2"/>
    </row>
    <row r="878" spans="1:9" x14ac:dyDescent="0.2">
      <c r="A878" s="2"/>
      <c r="B878" s="86"/>
      <c r="C878" s="87"/>
      <c r="D878" s="87"/>
      <c r="E878" s="87"/>
      <c r="F878" s="87"/>
      <c r="G878" s="88"/>
      <c r="H878" s="88"/>
      <c r="I878" s="2"/>
    </row>
    <row r="879" spans="1:9" x14ac:dyDescent="0.2">
      <c r="A879" s="2"/>
      <c r="B879" s="86"/>
      <c r="C879" s="87"/>
      <c r="D879" s="87"/>
      <c r="E879" s="87"/>
      <c r="F879" s="87"/>
      <c r="G879" s="88"/>
      <c r="H879" s="88"/>
      <c r="I879" s="2"/>
    </row>
    <row r="880" spans="1:9" x14ac:dyDescent="0.2">
      <c r="A880" s="2"/>
      <c r="B880" s="86"/>
      <c r="C880" s="87"/>
      <c r="D880" s="87"/>
      <c r="E880" s="87"/>
      <c r="F880" s="87"/>
      <c r="G880" s="88"/>
      <c r="H880" s="88"/>
      <c r="I880" s="2"/>
    </row>
    <row r="881" spans="1:9" x14ac:dyDescent="0.2">
      <c r="A881" s="2"/>
      <c r="B881" s="86"/>
      <c r="C881" s="87"/>
      <c r="D881" s="87"/>
      <c r="E881" s="86"/>
      <c r="F881" s="86"/>
      <c r="G881" s="88"/>
      <c r="H881" s="88"/>
      <c r="I881" s="2"/>
    </row>
    <row r="882" spans="1:9" x14ac:dyDescent="0.2">
      <c r="A882" s="85"/>
      <c r="B882" s="86"/>
      <c r="C882" s="87"/>
      <c r="D882" s="87"/>
      <c r="E882" s="87"/>
      <c r="F882" s="87"/>
      <c r="G882" s="88"/>
      <c r="H882" s="88"/>
      <c r="I882" s="2"/>
    </row>
    <row r="883" spans="1:9" x14ac:dyDescent="0.2">
      <c r="A883" s="85"/>
      <c r="B883" s="86"/>
      <c r="C883" s="87"/>
      <c r="D883" s="87"/>
      <c r="E883" s="87"/>
      <c r="F883" s="87"/>
      <c r="G883" s="88"/>
      <c r="H883" s="88"/>
      <c r="I883" s="2"/>
    </row>
    <row r="884" spans="1:9" x14ac:dyDescent="0.2">
      <c r="A884" s="2"/>
      <c r="B884" s="87"/>
      <c r="C884" s="87"/>
      <c r="D884" s="87"/>
      <c r="E884" s="87"/>
      <c r="F884" s="87"/>
      <c r="G884" s="89"/>
      <c r="H884" s="89"/>
      <c r="I884" s="2"/>
    </row>
    <row r="885" spans="1:9" x14ac:dyDescent="0.2">
      <c r="A885" s="2"/>
      <c r="B885" s="86"/>
      <c r="C885" s="87"/>
      <c r="D885" s="87"/>
      <c r="E885" s="87"/>
      <c r="F885" s="87"/>
      <c r="G885" s="88"/>
      <c r="H885" s="88"/>
      <c r="I885" s="2"/>
    </row>
    <row r="886" spans="1:9" x14ac:dyDescent="0.2">
      <c r="A886" s="83"/>
      <c r="B886" s="86"/>
      <c r="C886" s="87"/>
      <c r="D886" s="87"/>
      <c r="E886" s="87"/>
      <c r="F886" s="87"/>
      <c r="G886" s="88"/>
      <c r="H886" s="88"/>
      <c r="I886" s="2"/>
    </row>
    <row r="887" spans="1:9" x14ac:dyDescent="0.2">
      <c r="A887" s="92"/>
      <c r="B887" s="86"/>
      <c r="C887" s="87"/>
      <c r="D887" s="87"/>
      <c r="E887" s="93"/>
      <c r="F887" s="90"/>
      <c r="G887" s="94"/>
      <c r="H887" s="94"/>
      <c r="I887" s="2"/>
    </row>
    <row r="888" spans="1:9" x14ac:dyDescent="0.2">
      <c r="A888" s="92"/>
      <c r="B888" s="86"/>
      <c r="C888" s="90"/>
      <c r="D888" s="87"/>
      <c r="E888" s="87"/>
      <c r="F888" s="87"/>
      <c r="G888" s="95"/>
      <c r="H888" s="95"/>
      <c r="I888" s="2"/>
    </row>
    <row r="889" spans="1:9" x14ac:dyDescent="0.2">
      <c r="A889" s="2"/>
      <c r="B889" s="86"/>
      <c r="C889" s="87"/>
      <c r="D889" s="87"/>
      <c r="E889" s="87"/>
      <c r="F889" s="87"/>
      <c r="G889" s="95"/>
      <c r="H889" s="95"/>
      <c r="I889" s="2"/>
    </row>
    <row r="890" spans="1:9" x14ac:dyDescent="0.2">
      <c r="A890" s="2"/>
      <c r="B890" s="86"/>
      <c r="C890" s="87"/>
      <c r="D890" s="87"/>
      <c r="E890" s="87"/>
      <c r="F890" s="87"/>
      <c r="G890" s="88"/>
      <c r="H890" s="88"/>
      <c r="I890" s="2"/>
    </row>
    <row r="891" spans="1:9" x14ac:dyDescent="0.2">
      <c r="A891" s="96"/>
      <c r="B891" s="86"/>
      <c r="C891" s="87"/>
      <c r="D891" s="87"/>
      <c r="E891" s="87"/>
      <c r="F891" s="87"/>
      <c r="G891" s="88"/>
      <c r="H891" s="88"/>
      <c r="I891" s="2"/>
    </row>
    <row r="892" spans="1:9" x14ac:dyDescent="0.2">
      <c r="A892" s="96"/>
      <c r="B892" s="86"/>
      <c r="C892" s="97"/>
      <c r="D892" s="97"/>
      <c r="E892" s="98"/>
      <c r="F892" s="87"/>
      <c r="G892" s="2"/>
      <c r="H892" s="2"/>
      <c r="I892" s="2"/>
    </row>
    <row r="893" spans="1:9" x14ac:dyDescent="0.2">
      <c r="A893" s="96"/>
      <c r="B893" s="86"/>
      <c r="C893" s="97"/>
      <c r="D893" s="97"/>
      <c r="E893" s="98"/>
      <c r="F893" s="87"/>
      <c r="G893" s="2"/>
      <c r="H893" s="2"/>
      <c r="I893" s="2"/>
    </row>
    <row r="894" spans="1:9" x14ac:dyDescent="0.2">
      <c r="A894" s="96"/>
      <c r="B894" s="86"/>
      <c r="C894" s="97"/>
      <c r="D894" s="97"/>
      <c r="E894" s="98"/>
      <c r="F894" s="87"/>
      <c r="G894" s="2"/>
      <c r="H894" s="2"/>
      <c r="I894" s="2"/>
    </row>
    <row r="895" spans="1:9" x14ac:dyDescent="0.2">
      <c r="A895" s="96"/>
      <c r="B895" s="86"/>
      <c r="C895" s="97"/>
      <c r="D895" s="97"/>
      <c r="E895" s="98"/>
      <c r="F895" s="87"/>
      <c r="G895" s="2"/>
      <c r="H895" s="2"/>
      <c r="I895" s="2"/>
    </row>
    <row r="896" spans="1:9" x14ac:dyDescent="0.2">
      <c r="A896" s="96"/>
      <c r="B896" s="86"/>
      <c r="C896" s="97"/>
      <c r="D896" s="97"/>
      <c r="E896" s="98"/>
      <c r="F896" s="87"/>
      <c r="G896" s="2"/>
      <c r="H896" s="2"/>
      <c r="I896" s="2"/>
    </row>
    <row r="897" spans="1:9" x14ac:dyDescent="0.2">
      <c r="A897" s="96"/>
      <c r="B897" s="86"/>
      <c r="C897" s="97"/>
      <c r="D897" s="97"/>
      <c r="E897" s="98"/>
      <c r="F897" s="2"/>
      <c r="G897" s="2"/>
      <c r="H897" s="2"/>
      <c r="I897" s="2"/>
    </row>
    <row r="898" spans="1:9" x14ac:dyDescent="0.2">
      <c r="A898" s="96"/>
      <c r="B898" s="86"/>
      <c r="C898" s="97"/>
      <c r="D898" s="97"/>
      <c r="E898" s="98"/>
      <c r="F898" s="2"/>
      <c r="G898" s="2"/>
      <c r="H898" s="2"/>
      <c r="I898" s="2"/>
    </row>
    <row r="899" spans="1:9" x14ac:dyDescent="0.2">
      <c r="A899" s="96"/>
      <c r="B899" s="86"/>
      <c r="C899" s="97"/>
      <c r="D899" s="97"/>
      <c r="E899" s="98"/>
      <c r="F899" s="2"/>
      <c r="G899" s="2"/>
      <c r="H899" s="2"/>
      <c r="I899" s="2"/>
    </row>
    <row r="900" spans="1:9" x14ac:dyDescent="0.2">
      <c r="A900" s="2"/>
      <c r="B900" s="86"/>
      <c r="C900" s="97"/>
      <c r="D900" s="97"/>
      <c r="E900" s="98"/>
      <c r="F900" s="2"/>
      <c r="I900" s="2"/>
    </row>
    <row r="901" spans="1:9" x14ac:dyDescent="0.2">
      <c r="A901" s="2"/>
      <c r="B901" s="86"/>
      <c r="C901" s="87"/>
      <c r="D901" s="87"/>
      <c r="E901" s="99"/>
      <c r="F901" s="2"/>
      <c r="I901" s="2"/>
    </row>
    <row r="902" spans="1:9" x14ac:dyDescent="0.2">
      <c r="A902" s="2"/>
      <c r="B902" s="86"/>
      <c r="C902" s="87"/>
      <c r="D902" s="87"/>
      <c r="E902" s="99"/>
      <c r="F902" s="2"/>
      <c r="I902" s="2"/>
    </row>
    <row r="903" spans="1:9" x14ac:dyDescent="0.2">
      <c r="A903" s="2"/>
      <c r="B903" s="86"/>
      <c r="C903" s="95"/>
      <c r="D903" s="87"/>
      <c r="E903" s="99"/>
      <c r="F903" s="2"/>
      <c r="I903" s="2"/>
    </row>
    <row r="904" spans="1:9" x14ac:dyDescent="0.2">
      <c r="A904" s="2"/>
      <c r="B904" s="86"/>
      <c r="C904" s="95"/>
      <c r="D904" s="87"/>
      <c r="E904" s="99"/>
      <c r="F904" s="2"/>
      <c r="I904" s="2"/>
    </row>
    <row r="905" spans="1:9" x14ac:dyDescent="0.2">
      <c r="A905" s="100"/>
      <c r="B905" s="86"/>
      <c r="C905" s="95"/>
      <c r="D905" s="87"/>
      <c r="E905" s="99"/>
      <c r="F905" s="2"/>
      <c r="I905" s="2"/>
    </row>
    <row r="906" spans="1:9" x14ac:dyDescent="0.2">
      <c r="A906" s="100"/>
      <c r="B906" s="86"/>
      <c r="C906" s="95"/>
      <c r="D906" s="87"/>
      <c r="E906" s="101"/>
      <c r="F906" s="2"/>
      <c r="I906" s="2"/>
    </row>
    <row r="907" spans="1:9" x14ac:dyDescent="0.2">
      <c r="A907" s="2"/>
      <c r="B907" s="86"/>
      <c r="C907" s="95"/>
      <c r="D907" s="87"/>
      <c r="E907" s="101"/>
      <c r="F907" s="2"/>
    </row>
    <row r="908" spans="1:9" x14ac:dyDescent="0.2">
      <c r="A908" s="2"/>
      <c r="B908" s="86"/>
      <c r="C908" s="95"/>
      <c r="D908" s="87"/>
      <c r="E908" s="99"/>
      <c r="F908" s="2"/>
    </row>
    <row r="909" spans="1:9" x14ac:dyDescent="0.2">
      <c r="A909" s="2"/>
      <c r="B909" s="86"/>
      <c r="C909" s="95"/>
      <c r="D909" s="87"/>
      <c r="E909" s="99"/>
      <c r="F909" s="2"/>
    </row>
    <row r="910" spans="1:9" x14ac:dyDescent="0.2">
      <c r="A910" s="2"/>
      <c r="B910" s="86"/>
      <c r="C910" s="95"/>
      <c r="D910" s="87"/>
      <c r="E910" s="99"/>
      <c r="F910" s="2"/>
    </row>
    <row r="911" spans="1:9" x14ac:dyDescent="0.2">
      <c r="A911" s="2"/>
      <c r="B911" s="86"/>
      <c r="C911" s="95"/>
      <c r="D911" s="87"/>
      <c r="E911" s="99"/>
      <c r="F911" s="2"/>
    </row>
    <row r="912" spans="1:9" x14ac:dyDescent="0.2">
      <c r="A912" s="2"/>
      <c r="B912" s="86"/>
      <c r="C912" s="95"/>
      <c r="D912" s="87"/>
      <c r="E912" s="95"/>
      <c r="F912" s="2"/>
    </row>
    <row r="913" spans="1:6" x14ac:dyDescent="0.2">
      <c r="A913" s="2"/>
      <c r="B913" s="86"/>
      <c r="C913" s="95"/>
      <c r="D913" s="87"/>
      <c r="E913" s="95"/>
      <c r="F913" s="2"/>
    </row>
    <row r="914" spans="1:6" x14ac:dyDescent="0.2">
      <c r="A914" s="102"/>
      <c r="B914" s="86"/>
      <c r="C914" s="95"/>
      <c r="D914" s="87"/>
      <c r="E914" s="95"/>
      <c r="F914" s="2"/>
    </row>
    <row r="915" spans="1:6" x14ac:dyDescent="0.2">
      <c r="A915" s="102"/>
      <c r="B915" s="86"/>
      <c r="C915" s="95"/>
      <c r="D915" s="87"/>
      <c r="E915" s="103"/>
      <c r="F915" s="2"/>
    </row>
    <row r="916" spans="1:6" x14ac:dyDescent="0.2">
      <c r="A916" s="102"/>
      <c r="B916" s="86"/>
      <c r="C916" s="95"/>
      <c r="D916" s="95"/>
      <c r="E916" s="95"/>
      <c r="F916" s="2"/>
    </row>
    <row r="917" spans="1:6" x14ac:dyDescent="0.2">
      <c r="A917" s="2"/>
      <c r="B917" s="86"/>
      <c r="C917" s="95"/>
      <c r="D917" s="95"/>
      <c r="E917" s="95"/>
      <c r="F917" s="2"/>
    </row>
    <row r="918" spans="1:6" x14ac:dyDescent="0.2">
      <c r="A918" s="2"/>
      <c r="B918" s="86"/>
      <c r="C918" s="95"/>
      <c r="D918" s="95"/>
      <c r="E918" s="95"/>
      <c r="F918" s="2"/>
    </row>
    <row r="919" spans="1:6" x14ac:dyDescent="0.2">
      <c r="A919" s="2"/>
      <c r="B919" s="86"/>
      <c r="C919" s="87"/>
      <c r="D919" s="87"/>
      <c r="E919" s="99"/>
      <c r="F919" s="2"/>
    </row>
    <row r="920" spans="1:6" x14ac:dyDescent="0.2">
      <c r="A920" s="2"/>
      <c r="B920" s="86"/>
      <c r="C920" s="87"/>
      <c r="D920" s="87"/>
      <c r="E920" s="99"/>
      <c r="F920" s="2"/>
    </row>
    <row r="921" spans="1:6" x14ac:dyDescent="0.2">
      <c r="A921" s="2"/>
      <c r="B921" s="86"/>
      <c r="C921" s="87"/>
      <c r="D921" s="87"/>
      <c r="E921" s="99"/>
      <c r="F921" s="2"/>
    </row>
    <row r="922" spans="1:6" x14ac:dyDescent="0.2">
      <c r="A922" s="2"/>
      <c r="B922" s="86"/>
      <c r="C922" s="87"/>
      <c r="D922" s="87"/>
      <c r="E922" s="99"/>
      <c r="F922" s="2"/>
    </row>
    <row r="923" spans="1:6" x14ac:dyDescent="0.2">
      <c r="A923" s="2"/>
      <c r="B923" s="86"/>
      <c r="C923" s="86"/>
      <c r="D923" s="86"/>
      <c r="E923" s="104"/>
      <c r="F923" s="2"/>
    </row>
    <row r="924" spans="1:6" x14ac:dyDescent="0.2">
      <c r="A924" s="2"/>
      <c r="B924" s="86"/>
      <c r="C924" s="87"/>
      <c r="D924" s="87"/>
      <c r="E924" s="99"/>
      <c r="F924" s="2"/>
    </row>
    <row r="925" spans="1:6" x14ac:dyDescent="0.2">
      <c r="A925" s="2"/>
      <c r="B925" s="86"/>
      <c r="C925" s="87"/>
      <c r="D925" s="87"/>
      <c r="E925" s="99"/>
      <c r="F925" s="2"/>
    </row>
    <row r="926" spans="1:6" x14ac:dyDescent="0.2">
      <c r="A926" s="2"/>
      <c r="B926" s="86"/>
      <c r="C926" s="87"/>
      <c r="D926" s="87"/>
      <c r="E926" s="99"/>
      <c r="F926" s="2"/>
    </row>
    <row r="927" spans="1:6" x14ac:dyDescent="0.2">
      <c r="A927" s="2"/>
      <c r="B927" s="86"/>
      <c r="C927" s="87"/>
      <c r="D927" s="87"/>
      <c r="E927" s="98"/>
      <c r="F927" s="2"/>
    </row>
    <row r="928" spans="1:6" x14ac:dyDescent="0.2">
      <c r="A928" s="2"/>
      <c r="B928" s="86"/>
      <c r="C928" s="87"/>
      <c r="D928" s="87"/>
      <c r="E928" s="99"/>
      <c r="F928" s="2"/>
    </row>
    <row r="929" spans="1:6" x14ac:dyDescent="0.2">
      <c r="A929" s="2"/>
      <c r="B929" s="86"/>
      <c r="C929" s="87"/>
      <c r="D929" s="87"/>
      <c r="E929" s="99"/>
      <c r="F929" s="2"/>
    </row>
    <row r="930" spans="1:6" x14ac:dyDescent="0.2">
      <c r="A930" s="2"/>
      <c r="B930" s="86"/>
      <c r="C930" s="87"/>
      <c r="D930" s="87"/>
      <c r="E930" s="99"/>
      <c r="F930" s="2"/>
    </row>
    <row r="931" spans="1:6" x14ac:dyDescent="0.2">
      <c r="A931" s="2"/>
      <c r="B931" s="86"/>
      <c r="C931" s="87"/>
      <c r="D931" s="87"/>
      <c r="E931" s="99"/>
      <c r="F931" s="2"/>
    </row>
    <row r="932" spans="1:6" x14ac:dyDescent="0.2">
      <c r="A932" s="2"/>
      <c r="B932" s="86"/>
      <c r="C932" s="87"/>
      <c r="D932" s="87"/>
      <c r="E932" s="99"/>
      <c r="F932" s="2"/>
    </row>
    <row r="933" spans="1:6" x14ac:dyDescent="0.2">
      <c r="A933" s="2"/>
      <c r="B933" s="86"/>
      <c r="C933" s="87"/>
      <c r="D933" s="87"/>
      <c r="E933" s="99"/>
      <c r="F933" s="2"/>
    </row>
    <row r="934" spans="1:6" x14ac:dyDescent="0.2">
      <c r="A934" s="92"/>
      <c r="B934" s="86"/>
      <c r="C934" s="87"/>
      <c r="D934" s="87"/>
      <c r="E934" s="104"/>
      <c r="F934" s="2"/>
    </row>
    <row r="935" spans="1:6" x14ac:dyDescent="0.2">
      <c r="A935" s="2"/>
      <c r="B935" s="86"/>
      <c r="C935" s="86"/>
      <c r="D935" s="86"/>
      <c r="E935" s="99"/>
      <c r="F935" s="2"/>
    </row>
    <row r="936" spans="1:6" x14ac:dyDescent="0.2">
      <c r="A936" s="2"/>
      <c r="B936" s="86"/>
      <c r="C936" s="87"/>
      <c r="D936" s="87"/>
      <c r="E936" s="99"/>
      <c r="F936" s="2"/>
    </row>
    <row r="937" spans="1:6" x14ac:dyDescent="0.2">
      <c r="A937" s="2"/>
      <c r="B937" s="86"/>
      <c r="C937" s="87"/>
      <c r="D937" s="87"/>
      <c r="E937" s="99"/>
      <c r="F937" s="2"/>
    </row>
    <row r="938" spans="1:6" x14ac:dyDescent="0.2">
      <c r="A938" s="100"/>
      <c r="B938" s="86"/>
      <c r="C938" s="87"/>
      <c r="D938" s="87"/>
      <c r="E938" s="99"/>
      <c r="F938" s="2"/>
    </row>
    <row r="939" spans="1:6" x14ac:dyDescent="0.2">
      <c r="A939" s="2"/>
      <c r="B939" s="86"/>
      <c r="C939" s="87"/>
      <c r="D939" s="87"/>
      <c r="E939" s="98"/>
      <c r="F939" s="2"/>
    </row>
    <row r="940" spans="1:6" x14ac:dyDescent="0.2">
      <c r="A940" s="2"/>
      <c r="B940" s="86"/>
      <c r="C940" s="87"/>
      <c r="D940" s="87"/>
      <c r="E940" s="99"/>
      <c r="F940" s="2"/>
    </row>
    <row r="941" spans="1:6" x14ac:dyDescent="0.2">
      <c r="A941" s="2"/>
      <c r="B941" s="86"/>
      <c r="C941" s="87"/>
      <c r="D941" s="87"/>
      <c r="E941" s="99"/>
      <c r="F941" s="2"/>
    </row>
    <row r="942" spans="1:6" x14ac:dyDescent="0.2">
      <c r="A942" s="2"/>
      <c r="B942" s="86"/>
      <c r="C942" s="87"/>
      <c r="D942" s="87"/>
      <c r="E942" s="104"/>
      <c r="F942" s="2"/>
    </row>
    <row r="943" spans="1:6" x14ac:dyDescent="0.2">
      <c r="A943" s="2"/>
      <c r="B943" s="86"/>
      <c r="C943" s="87"/>
      <c r="D943" s="87"/>
      <c r="E943" s="99"/>
      <c r="F943" s="2"/>
    </row>
    <row r="944" spans="1:6" x14ac:dyDescent="0.2">
      <c r="A944" s="2"/>
      <c r="B944" s="86"/>
      <c r="C944" s="87"/>
      <c r="D944" s="87"/>
      <c r="E944" s="99"/>
      <c r="F944" s="2"/>
    </row>
    <row r="945" spans="1:6" x14ac:dyDescent="0.2">
      <c r="A945" s="92"/>
      <c r="B945" s="86"/>
      <c r="C945" s="87"/>
      <c r="D945" s="87"/>
      <c r="E945" s="99"/>
      <c r="F945" s="2"/>
    </row>
    <row r="946" spans="1:6" x14ac:dyDescent="0.2">
      <c r="A946" s="2"/>
      <c r="B946" s="86"/>
      <c r="C946" s="86"/>
      <c r="D946" s="86"/>
      <c r="E946" s="99"/>
      <c r="F946" s="2"/>
    </row>
    <row r="947" spans="1:6" x14ac:dyDescent="0.2">
      <c r="A947" s="2"/>
      <c r="B947" s="86"/>
      <c r="C947" s="87"/>
      <c r="D947" s="87"/>
      <c r="E947" s="99"/>
      <c r="F947" s="2"/>
    </row>
    <row r="948" spans="1:6" x14ac:dyDescent="0.2">
      <c r="A948" s="2"/>
      <c r="B948" s="86"/>
      <c r="C948" s="87"/>
      <c r="D948" s="87"/>
      <c r="E948" s="99"/>
      <c r="F948" s="2"/>
    </row>
    <row r="949" spans="1:6" x14ac:dyDescent="0.2">
      <c r="A949" s="100"/>
      <c r="B949" s="86"/>
      <c r="C949" s="87"/>
      <c r="D949" s="87"/>
      <c r="E949" s="99"/>
      <c r="F949" s="2"/>
    </row>
    <row r="950" spans="1:6" x14ac:dyDescent="0.2">
      <c r="A950" s="2"/>
      <c r="B950" s="86"/>
      <c r="C950" s="87"/>
      <c r="D950" s="87"/>
      <c r="E950" s="98"/>
      <c r="F950" s="2"/>
    </row>
    <row r="951" spans="1:6" x14ac:dyDescent="0.2">
      <c r="A951" s="2"/>
      <c r="B951" s="86"/>
      <c r="C951" s="87"/>
      <c r="D951" s="87"/>
      <c r="E951" s="99"/>
      <c r="F951" s="2"/>
    </row>
    <row r="952" spans="1:6" x14ac:dyDescent="0.2">
      <c r="A952" s="2"/>
      <c r="B952" s="86"/>
      <c r="C952" s="87"/>
      <c r="D952" s="87"/>
      <c r="E952" s="99"/>
      <c r="F952" s="2"/>
    </row>
    <row r="953" spans="1:6" x14ac:dyDescent="0.2">
      <c r="A953" s="2"/>
      <c r="B953" s="86"/>
      <c r="C953" s="87"/>
      <c r="D953" s="87"/>
      <c r="E953" s="99"/>
      <c r="F953" s="2"/>
    </row>
    <row r="954" spans="1:6" x14ac:dyDescent="0.2">
      <c r="A954" s="2"/>
      <c r="B954" s="86"/>
      <c r="C954" s="87"/>
      <c r="D954" s="87"/>
      <c r="E954" s="99"/>
      <c r="F954" s="2"/>
    </row>
    <row r="955" spans="1:6" x14ac:dyDescent="0.2">
      <c r="A955" s="2"/>
      <c r="B955" s="86"/>
      <c r="C955" s="87"/>
      <c r="D955" s="87"/>
      <c r="E955" s="99"/>
      <c r="F955" s="2"/>
    </row>
    <row r="956" spans="1:6" x14ac:dyDescent="0.2">
      <c r="A956" s="2"/>
      <c r="B956" s="86"/>
      <c r="C956" s="87"/>
      <c r="D956" s="87"/>
      <c r="E956" s="99"/>
      <c r="F956" s="2"/>
    </row>
    <row r="957" spans="1:6" x14ac:dyDescent="0.2">
      <c r="A957" s="92"/>
      <c r="B957" s="86"/>
      <c r="C957" s="87"/>
      <c r="D957" s="87"/>
      <c r="E957" s="99"/>
      <c r="F957" s="2"/>
    </row>
    <row r="958" spans="1:6" x14ac:dyDescent="0.2">
      <c r="A958" s="2"/>
      <c r="B958" s="86"/>
      <c r="C958" s="86"/>
      <c r="D958" s="86"/>
      <c r="E958" s="99"/>
      <c r="F958" s="2"/>
    </row>
    <row r="959" spans="1:6" x14ac:dyDescent="0.2">
      <c r="A959" s="2"/>
      <c r="B959" s="86"/>
      <c r="C959" s="87"/>
      <c r="D959" s="87"/>
      <c r="E959" s="99"/>
      <c r="F959" s="2"/>
    </row>
    <row r="960" spans="1:6" x14ac:dyDescent="0.2">
      <c r="A960" s="2"/>
      <c r="B960" s="86"/>
      <c r="C960" s="87"/>
      <c r="D960" s="87"/>
      <c r="E960" s="99"/>
      <c r="F960" s="2"/>
    </row>
    <row r="961" spans="1:6" x14ac:dyDescent="0.2">
      <c r="A961" s="100"/>
      <c r="B961" s="86"/>
      <c r="C961" s="87"/>
      <c r="D961" s="87"/>
      <c r="E961" s="99"/>
      <c r="F961" s="2"/>
    </row>
    <row r="962" spans="1:6" x14ac:dyDescent="0.2">
      <c r="A962" s="2"/>
      <c r="B962" s="86"/>
      <c r="C962" s="87"/>
      <c r="D962" s="87"/>
      <c r="E962" s="98"/>
      <c r="F962" s="2"/>
    </row>
    <row r="963" spans="1:6" x14ac:dyDescent="0.2">
      <c r="A963" s="2"/>
      <c r="B963" s="86"/>
      <c r="C963" s="87"/>
      <c r="D963" s="87"/>
      <c r="E963" s="99"/>
      <c r="F963" s="2"/>
    </row>
    <row r="964" spans="1:6" x14ac:dyDescent="0.2">
      <c r="A964" s="2"/>
      <c r="B964" s="86"/>
      <c r="C964" s="87"/>
      <c r="D964" s="87"/>
      <c r="E964" s="104"/>
      <c r="F964" s="2"/>
    </row>
    <row r="965" spans="1:6" x14ac:dyDescent="0.2">
      <c r="A965" s="2"/>
      <c r="B965" s="86"/>
      <c r="C965" s="87"/>
      <c r="D965" s="87"/>
      <c r="E965" s="99"/>
      <c r="F965" s="2"/>
    </row>
    <row r="966" spans="1:6" x14ac:dyDescent="0.2">
      <c r="A966" s="2"/>
      <c r="B966" s="86"/>
      <c r="C966" s="87"/>
      <c r="D966" s="87"/>
      <c r="E966" s="99"/>
      <c r="F966" s="2"/>
    </row>
    <row r="967" spans="1:6" x14ac:dyDescent="0.2">
      <c r="A967" s="2"/>
      <c r="B967" s="86"/>
      <c r="C967" s="87"/>
      <c r="D967" s="87"/>
      <c r="E967" s="99"/>
      <c r="F967" s="2"/>
    </row>
    <row r="968" spans="1:6" x14ac:dyDescent="0.2">
      <c r="A968" s="92"/>
      <c r="B968" s="86"/>
      <c r="C968" s="87"/>
      <c r="D968" s="87"/>
      <c r="E968" s="99"/>
      <c r="F968" s="2"/>
    </row>
    <row r="969" spans="1:6" x14ac:dyDescent="0.2">
      <c r="A969" s="2"/>
      <c r="B969" s="86"/>
      <c r="C969" s="86"/>
      <c r="D969" s="86"/>
      <c r="E969" s="99"/>
      <c r="F969" s="2"/>
    </row>
    <row r="970" spans="1:6" x14ac:dyDescent="0.2">
      <c r="A970" s="2"/>
      <c r="B970" s="86"/>
      <c r="C970" s="87"/>
      <c r="D970" s="87"/>
      <c r="E970" s="99"/>
      <c r="F970" s="2"/>
    </row>
    <row r="971" spans="1:6" x14ac:dyDescent="0.2">
      <c r="A971" s="2"/>
      <c r="B971" s="86"/>
      <c r="C971" s="87"/>
      <c r="D971" s="87"/>
      <c r="E971" s="99"/>
      <c r="F971" s="2"/>
    </row>
    <row r="972" spans="1:6" x14ac:dyDescent="0.2">
      <c r="A972" s="100"/>
      <c r="B972" s="86"/>
      <c r="C972" s="87"/>
      <c r="D972" s="87"/>
      <c r="E972" s="99"/>
      <c r="F972" s="2"/>
    </row>
    <row r="973" spans="1:6" x14ac:dyDescent="0.2">
      <c r="A973" s="2"/>
      <c r="B973" s="86"/>
      <c r="C973" s="87"/>
      <c r="D973" s="87"/>
      <c r="E973" s="98"/>
      <c r="F973" s="2"/>
    </row>
    <row r="974" spans="1:6" x14ac:dyDescent="0.2">
      <c r="A974" s="2"/>
      <c r="B974" s="86"/>
      <c r="C974" s="87"/>
      <c r="D974" s="87"/>
      <c r="E974" s="99"/>
      <c r="F974" s="2"/>
    </row>
    <row r="975" spans="1:6" x14ac:dyDescent="0.2">
      <c r="A975" s="2"/>
      <c r="B975" s="86"/>
      <c r="C975" s="87"/>
      <c r="D975" s="87"/>
      <c r="E975" s="99"/>
      <c r="F975" s="2"/>
    </row>
    <row r="976" spans="1:6" x14ac:dyDescent="0.2">
      <c r="A976" s="2"/>
      <c r="B976" s="86"/>
      <c r="C976" s="87"/>
      <c r="D976" s="87"/>
      <c r="E976" s="99"/>
      <c r="F976" s="2"/>
    </row>
    <row r="977" spans="1:6" x14ac:dyDescent="0.2">
      <c r="A977" s="2"/>
      <c r="B977" s="86"/>
      <c r="C977" s="87"/>
      <c r="D977" s="87"/>
      <c r="E977" s="99"/>
      <c r="F977" s="2"/>
    </row>
    <row r="978" spans="1:6" x14ac:dyDescent="0.2">
      <c r="A978" s="2"/>
      <c r="B978" s="86"/>
      <c r="C978" s="87"/>
      <c r="D978" s="87"/>
      <c r="E978" s="99"/>
      <c r="F978" s="2"/>
    </row>
    <row r="979" spans="1:6" x14ac:dyDescent="0.2">
      <c r="A979" s="2"/>
      <c r="B979" s="86"/>
      <c r="C979" s="87"/>
      <c r="D979" s="87"/>
      <c r="E979" s="99"/>
      <c r="F979" s="2"/>
    </row>
    <row r="980" spans="1:6" x14ac:dyDescent="0.2">
      <c r="A980" s="2"/>
      <c r="B980" s="86"/>
      <c r="C980" s="87"/>
      <c r="D980" s="87"/>
      <c r="E980" s="99"/>
      <c r="F980" s="2"/>
    </row>
    <row r="981" spans="1:6" x14ac:dyDescent="0.2">
      <c r="A981" s="2"/>
      <c r="B981" s="86"/>
      <c r="C981" s="87"/>
      <c r="D981" s="87"/>
      <c r="E981" s="99"/>
      <c r="F981" s="2"/>
    </row>
    <row r="982" spans="1:6" x14ac:dyDescent="0.2">
      <c r="A982" s="2"/>
      <c r="B982" s="86"/>
      <c r="C982" s="87"/>
      <c r="D982" s="87"/>
      <c r="E982" s="99"/>
      <c r="F982" s="2"/>
    </row>
    <row r="983" spans="1:6" x14ac:dyDescent="0.2">
      <c r="A983" s="100"/>
      <c r="B983" s="86"/>
      <c r="C983" s="88"/>
      <c r="D983" s="87"/>
      <c r="E983" s="99"/>
      <c r="F983" s="2"/>
    </row>
    <row r="984" spans="1:6" x14ac:dyDescent="0.2">
      <c r="A984" s="2"/>
      <c r="B984" s="86"/>
      <c r="C984" s="87"/>
      <c r="D984" s="87"/>
      <c r="E984" s="98"/>
      <c r="F984" s="2"/>
    </row>
    <row r="985" spans="1:6" x14ac:dyDescent="0.2">
      <c r="A985" s="2"/>
      <c r="B985" s="86"/>
      <c r="C985" s="87"/>
      <c r="D985" s="87"/>
      <c r="E985" s="99"/>
      <c r="F985" s="2"/>
    </row>
    <row r="986" spans="1:6" x14ac:dyDescent="0.2">
      <c r="A986" s="2"/>
      <c r="B986" s="86"/>
      <c r="C986" s="87"/>
      <c r="D986" s="87"/>
      <c r="E986" s="99"/>
      <c r="F986" s="2"/>
    </row>
    <row r="987" spans="1:6" x14ac:dyDescent="0.2">
      <c r="A987" s="2"/>
      <c r="B987" s="86"/>
      <c r="C987" s="87"/>
      <c r="D987" s="87"/>
      <c r="E987" s="99"/>
      <c r="F987" s="2"/>
    </row>
    <row r="988" spans="1:6" x14ac:dyDescent="0.2">
      <c r="A988" s="2"/>
      <c r="B988" s="86"/>
      <c r="C988" s="87"/>
      <c r="D988" s="87"/>
      <c r="E988" s="99"/>
      <c r="F988" s="2"/>
    </row>
    <row r="989" spans="1:6" x14ac:dyDescent="0.2">
      <c r="A989" s="2"/>
      <c r="B989" s="86"/>
      <c r="C989" s="87"/>
      <c r="D989" s="87"/>
      <c r="E989" s="104"/>
      <c r="F989" s="2"/>
    </row>
    <row r="990" spans="1:6" x14ac:dyDescent="0.2">
      <c r="A990" s="2"/>
      <c r="B990" s="86"/>
      <c r="C990" s="87"/>
      <c r="D990" s="87"/>
      <c r="E990" s="99"/>
      <c r="F990" s="2"/>
    </row>
    <row r="991" spans="1:6" x14ac:dyDescent="0.2">
      <c r="A991" s="92"/>
      <c r="B991" s="86"/>
      <c r="C991" s="87"/>
      <c r="D991" s="87"/>
      <c r="E991" s="99"/>
      <c r="F991" s="2"/>
    </row>
    <row r="992" spans="1:6" x14ac:dyDescent="0.2">
      <c r="A992" s="2"/>
      <c r="B992" s="86"/>
      <c r="C992" s="86"/>
      <c r="D992" s="86"/>
      <c r="E992" s="99"/>
      <c r="F992" s="2"/>
    </row>
    <row r="993" spans="1:6" x14ac:dyDescent="0.2">
      <c r="A993" s="2"/>
      <c r="B993" s="86"/>
      <c r="C993" s="87"/>
      <c r="D993" s="87"/>
      <c r="E993" s="99"/>
      <c r="F993" s="2"/>
    </row>
    <row r="994" spans="1:6" x14ac:dyDescent="0.2">
      <c r="A994" s="92"/>
      <c r="B994" s="86"/>
      <c r="C994" s="87"/>
      <c r="D994" s="87"/>
      <c r="E994" s="99"/>
      <c r="F994" s="2"/>
    </row>
    <row r="995" spans="1:6" x14ac:dyDescent="0.2">
      <c r="A995" s="100"/>
      <c r="B995" s="86"/>
      <c r="C995" s="86"/>
      <c r="D995" s="87"/>
      <c r="E995" s="99"/>
      <c r="F995" s="2"/>
    </row>
    <row r="996" spans="1:6" x14ac:dyDescent="0.2">
      <c r="A996" s="2"/>
      <c r="B996" s="86"/>
      <c r="C996" s="87"/>
      <c r="D996" s="87"/>
      <c r="E996" s="98"/>
      <c r="F996" s="2"/>
    </row>
    <row r="997" spans="1:6" x14ac:dyDescent="0.2">
      <c r="A997" s="2"/>
      <c r="B997" s="86"/>
      <c r="C997" s="87"/>
      <c r="D997" s="87"/>
      <c r="E997" s="99"/>
      <c r="F997" s="2"/>
    </row>
    <row r="998" spans="1:6" x14ac:dyDescent="0.2">
      <c r="A998" s="2"/>
      <c r="B998" s="86"/>
      <c r="C998" s="87"/>
      <c r="D998" s="87"/>
      <c r="E998" s="99"/>
      <c r="F998" s="2"/>
    </row>
    <row r="999" spans="1:6" x14ac:dyDescent="0.2">
      <c r="A999" s="2"/>
      <c r="B999" s="86"/>
      <c r="C999" s="87"/>
      <c r="D999" s="87"/>
      <c r="E999" s="99"/>
      <c r="F999" s="2"/>
    </row>
    <row r="1000" spans="1:6" x14ac:dyDescent="0.2">
      <c r="A1000" s="2"/>
      <c r="B1000" s="86"/>
      <c r="C1000" s="87"/>
      <c r="D1000" s="87"/>
      <c r="E1000" s="99"/>
      <c r="F1000" s="2"/>
    </row>
    <row r="1001" spans="1:6" x14ac:dyDescent="0.2">
      <c r="A1001" s="2"/>
      <c r="B1001" s="86"/>
      <c r="C1001" s="87"/>
      <c r="D1001" s="87"/>
      <c r="E1001" s="99"/>
      <c r="F1001" s="2"/>
    </row>
    <row r="1002" spans="1:6" x14ac:dyDescent="0.2">
      <c r="A1002" s="2"/>
      <c r="B1002" s="86"/>
      <c r="C1002" s="87"/>
      <c r="D1002" s="87"/>
      <c r="E1002" s="99"/>
      <c r="F1002" s="2"/>
    </row>
    <row r="1003" spans="1:6" x14ac:dyDescent="0.2">
      <c r="A1003" s="92"/>
      <c r="B1003" s="86"/>
      <c r="C1003" s="87"/>
      <c r="D1003" s="87"/>
      <c r="E1003" s="99"/>
      <c r="F1003" s="2"/>
    </row>
    <row r="1004" spans="1:6" x14ac:dyDescent="0.2">
      <c r="A1004" s="2"/>
      <c r="B1004" s="86"/>
      <c r="C1004" s="86"/>
      <c r="D1004" s="86"/>
      <c r="E1004" s="99"/>
      <c r="F1004" s="2"/>
    </row>
    <row r="1005" spans="1:6" x14ac:dyDescent="0.2">
      <c r="A1005" s="2"/>
      <c r="B1005" s="86"/>
      <c r="C1005" s="87"/>
      <c r="D1005" s="87"/>
      <c r="E1005" s="99"/>
      <c r="F1005" s="2"/>
    </row>
    <row r="1006" spans="1:6" x14ac:dyDescent="0.2">
      <c r="A1006" s="2"/>
      <c r="B1006" s="86"/>
      <c r="C1006" s="87"/>
      <c r="D1006" s="87"/>
      <c r="E1006" s="99"/>
      <c r="F1006" s="2"/>
    </row>
    <row r="1007" spans="1:6" x14ac:dyDescent="0.2">
      <c r="A1007" s="100"/>
      <c r="B1007" s="86"/>
      <c r="C1007" s="86"/>
      <c r="D1007" s="86"/>
      <c r="E1007" s="99"/>
      <c r="F1007" s="2"/>
    </row>
    <row r="1008" spans="1:6" x14ac:dyDescent="0.2">
      <c r="A1008" s="2"/>
      <c r="B1008" s="86"/>
      <c r="C1008" s="87"/>
      <c r="D1008" s="87"/>
      <c r="E1008" s="98"/>
      <c r="F1008" s="2"/>
    </row>
    <row r="1009" spans="1:6" x14ac:dyDescent="0.2">
      <c r="A1009" s="2"/>
      <c r="B1009" s="86"/>
      <c r="C1009" s="87"/>
      <c r="D1009" s="87"/>
      <c r="E1009" s="99"/>
      <c r="F1009" s="2"/>
    </row>
    <row r="1010" spans="1:6" x14ac:dyDescent="0.2">
      <c r="A1010" s="2"/>
      <c r="B1010" s="86"/>
      <c r="C1010" s="87"/>
      <c r="D1010" s="87"/>
      <c r="E1010" s="104"/>
      <c r="F1010" s="2"/>
    </row>
    <row r="1011" spans="1:6" x14ac:dyDescent="0.2">
      <c r="A1011" s="2"/>
      <c r="B1011" s="86"/>
      <c r="C1011" s="87"/>
      <c r="D1011" s="87"/>
      <c r="E1011" s="99"/>
      <c r="F1011" s="2"/>
    </row>
    <row r="1012" spans="1:6" x14ac:dyDescent="0.2">
      <c r="A1012" s="2"/>
      <c r="B1012" s="86"/>
      <c r="C1012" s="87"/>
      <c r="D1012" s="87"/>
      <c r="E1012" s="99"/>
      <c r="F1012" s="2"/>
    </row>
    <row r="1013" spans="1:6" x14ac:dyDescent="0.2">
      <c r="A1013" s="2"/>
      <c r="B1013" s="86"/>
      <c r="C1013" s="87"/>
      <c r="D1013" s="87"/>
      <c r="E1013" s="99"/>
      <c r="F1013" s="2"/>
    </row>
    <row r="1014" spans="1:6" x14ac:dyDescent="0.2">
      <c r="A1014" s="2"/>
      <c r="B1014" s="86"/>
      <c r="C1014" s="87"/>
      <c r="D1014" s="87"/>
      <c r="E1014" s="98"/>
      <c r="F1014" s="2"/>
    </row>
    <row r="1015" spans="1:6" x14ac:dyDescent="0.2">
      <c r="A1015" s="92"/>
      <c r="B1015" s="86"/>
      <c r="C1015" s="87"/>
      <c r="D1015" s="87"/>
      <c r="E1015" s="88"/>
      <c r="F1015" s="2"/>
    </row>
    <row r="1016" spans="1:6" x14ac:dyDescent="0.2">
      <c r="A1016" s="2"/>
      <c r="B1016" s="86"/>
      <c r="C1016" s="86"/>
      <c r="D1016" s="86"/>
      <c r="E1016" s="99"/>
      <c r="F1016" s="2"/>
    </row>
    <row r="1017" spans="1:6" x14ac:dyDescent="0.2">
      <c r="A1017" s="2"/>
      <c r="B1017" s="86"/>
      <c r="C1017" s="87"/>
      <c r="D1017" s="87"/>
      <c r="E1017" s="88"/>
      <c r="F1017" s="2"/>
    </row>
    <row r="1018" spans="1:6" x14ac:dyDescent="0.2">
      <c r="A1018" s="96"/>
      <c r="B1018" s="86"/>
      <c r="C1018" s="87"/>
      <c r="D1018" s="87"/>
      <c r="E1018" s="104"/>
      <c r="F1018" s="2"/>
    </row>
    <row r="1019" spans="1:6" x14ac:dyDescent="0.2">
      <c r="A1019" s="100"/>
      <c r="B1019" s="86"/>
      <c r="C1019" s="97"/>
      <c r="D1019" s="97"/>
      <c r="E1019" s="105"/>
      <c r="F1019" s="2"/>
    </row>
    <row r="1020" spans="1:6" x14ac:dyDescent="0.2">
      <c r="A1020" s="2"/>
      <c r="B1020" s="86"/>
      <c r="C1020" s="87"/>
      <c r="D1020" s="87"/>
      <c r="E1020" s="98"/>
      <c r="F1020" s="2"/>
    </row>
    <row r="1021" spans="1:6" x14ac:dyDescent="0.2">
      <c r="A1021" s="2"/>
      <c r="B1021" s="86"/>
      <c r="C1021" s="87"/>
      <c r="D1021" s="87"/>
      <c r="E1021" s="2"/>
      <c r="F1021" s="2"/>
    </row>
    <row r="1022" spans="1:6" x14ac:dyDescent="0.2">
      <c r="A1022" s="2"/>
      <c r="B1022" s="86"/>
      <c r="C1022" s="87"/>
      <c r="D1022" s="87"/>
      <c r="E1022" s="88"/>
      <c r="F1022" s="2"/>
    </row>
    <row r="1023" spans="1:6" x14ac:dyDescent="0.2">
      <c r="A1023" s="2"/>
      <c r="B1023" s="86"/>
      <c r="C1023" s="87"/>
      <c r="D1023" s="87"/>
      <c r="E1023" s="88"/>
      <c r="F1023" s="2"/>
    </row>
    <row r="1024" spans="1:6" x14ac:dyDescent="0.2">
      <c r="A1024" s="2"/>
      <c r="B1024" s="86"/>
      <c r="C1024" s="87"/>
      <c r="D1024" s="87"/>
      <c r="E1024" s="88"/>
      <c r="F1024" s="2"/>
    </row>
    <row r="1025" spans="1:6" x14ac:dyDescent="0.2">
      <c r="A1025" s="2"/>
      <c r="B1025" s="86"/>
      <c r="C1025" s="87"/>
      <c r="D1025" s="87"/>
      <c r="E1025" s="88"/>
      <c r="F1025" s="2"/>
    </row>
    <row r="1026" spans="1:6" x14ac:dyDescent="0.2">
      <c r="A1026" s="92"/>
      <c r="B1026" s="86"/>
      <c r="C1026" s="87"/>
      <c r="D1026" s="87"/>
      <c r="E1026" s="88"/>
      <c r="F1026" s="2"/>
    </row>
    <row r="1027" spans="1:6" x14ac:dyDescent="0.2">
      <c r="A1027" s="2"/>
      <c r="B1027" s="86"/>
      <c r="C1027" s="86"/>
      <c r="D1027" s="86"/>
      <c r="E1027" s="88"/>
      <c r="F1027" s="2"/>
    </row>
    <row r="1028" spans="1:6" x14ac:dyDescent="0.2">
      <c r="A1028" s="2"/>
      <c r="B1028" s="86"/>
      <c r="C1028" s="87"/>
      <c r="D1028" s="87"/>
      <c r="E1028" s="88"/>
      <c r="F1028" s="2"/>
    </row>
    <row r="1029" spans="1:6" x14ac:dyDescent="0.2">
      <c r="A1029" s="2"/>
      <c r="B1029" s="2"/>
      <c r="C1029" s="87"/>
      <c r="D1029" s="87"/>
      <c r="E1029" s="88"/>
      <c r="F1029" s="2"/>
    </row>
    <row r="1030" spans="1:6" x14ac:dyDescent="0.2">
      <c r="A1030" s="100"/>
      <c r="B1030" s="86"/>
      <c r="C1030" s="2"/>
      <c r="D1030" s="2"/>
      <c r="E1030" s="2"/>
      <c r="F1030" s="2"/>
    </row>
    <row r="1031" spans="1:6" x14ac:dyDescent="0.2">
      <c r="A1031" s="2"/>
      <c r="B1031" s="86"/>
      <c r="C1031" s="87"/>
      <c r="D1031" s="87"/>
      <c r="E1031" s="98"/>
      <c r="F1031" s="2"/>
    </row>
    <row r="1032" spans="1:6" x14ac:dyDescent="0.2">
      <c r="A1032" s="2"/>
      <c r="B1032" s="86"/>
      <c r="C1032" s="87"/>
      <c r="D1032" s="87"/>
      <c r="E1032" s="2"/>
      <c r="F1032" s="2"/>
    </row>
    <row r="1033" spans="1:6" x14ac:dyDescent="0.2">
      <c r="A1033" s="2"/>
      <c r="B1033" s="86"/>
      <c r="C1033" s="87"/>
      <c r="D1033" s="87"/>
      <c r="E1033" s="88"/>
      <c r="F1033" s="2"/>
    </row>
    <row r="1034" spans="1:6" x14ac:dyDescent="0.2">
      <c r="A1034" s="2"/>
      <c r="B1034" s="86"/>
      <c r="C1034" s="87"/>
      <c r="D1034" s="87"/>
      <c r="E1034" s="88"/>
      <c r="F1034" s="2"/>
    </row>
    <row r="1035" spans="1:6" x14ac:dyDescent="0.2">
      <c r="A1035" s="2"/>
      <c r="B1035" s="86"/>
      <c r="C1035" s="87"/>
      <c r="D1035" s="87"/>
      <c r="E1035" s="88"/>
      <c r="F1035" s="2"/>
    </row>
    <row r="1036" spans="1:6" x14ac:dyDescent="0.2">
      <c r="A1036" s="2"/>
      <c r="B1036" s="86"/>
      <c r="C1036" s="87"/>
      <c r="D1036" s="87"/>
      <c r="E1036" s="88"/>
      <c r="F1036" s="2"/>
    </row>
    <row r="1037" spans="1:6" x14ac:dyDescent="0.2">
      <c r="A1037" s="92"/>
      <c r="B1037" s="86"/>
      <c r="C1037" s="87"/>
      <c r="D1037" s="87"/>
      <c r="E1037" s="88"/>
      <c r="F1037" s="2"/>
    </row>
    <row r="1038" spans="1:6" x14ac:dyDescent="0.2">
      <c r="A1038" s="2"/>
      <c r="B1038" s="86"/>
      <c r="C1038" s="86"/>
      <c r="D1038" s="86"/>
      <c r="E1038" s="88"/>
      <c r="F1038" s="2"/>
    </row>
    <row r="1039" spans="1:6" x14ac:dyDescent="0.2">
      <c r="A1039" s="2"/>
      <c r="B1039" s="86"/>
      <c r="C1039" s="87"/>
      <c r="D1039" s="87"/>
      <c r="E1039" s="88"/>
      <c r="F1039" s="2"/>
    </row>
    <row r="1040" spans="1:6" x14ac:dyDescent="0.2">
      <c r="A1040" s="2"/>
      <c r="B1040" s="2"/>
      <c r="C1040" s="87"/>
      <c r="D1040" s="87"/>
      <c r="E1040" s="88"/>
      <c r="F1040" s="2"/>
    </row>
    <row r="1041" spans="1:6" x14ac:dyDescent="0.2">
      <c r="A1041" s="100"/>
      <c r="B1041" s="86"/>
      <c r="C1041" s="2"/>
      <c r="D1041" s="2"/>
      <c r="E1041" s="2"/>
      <c r="F1041" s="2"/>
    </row>
    <row r="1042" spans="1:6" x14ac:dyDescent="0.2">
      <c r="A1042" s="2"/>
      <c r="B1042" s="86"/>
      <c r="C1042" s="87"/>
      <c r="D1042" s="87"/>
      <c r="E1042" s="98"/>
      <c r="F1042" s="2"/>
    </row>
    <row r="1043" spans="1:6" x14ac:dyDescent="0.2">
      <c r="A1043" s="2"/>
      <c r="B1043" s="86"/>
      <c r="C1043" s="87"/>
      <c r="D1043" s="87"/>
      <c r="E1043" s="2"/>
      <c r="F1043" s="2"/>
    </row>
    <row r="1044" spans="1:6" x14ac:dyDescent="0.2">
      <c r="A1044" s="2"/>
      <c r="B1044" s="86"/>
      <c r="C1044" s="87"/>
      <c r="D1044" s="87"/>
      <c r="E1044" s="88"/>
      <c r="F1044" s="2"/>
    </row>
    <row r="1045" spans="1:6" x14ac:dyDescent="0.2">
      <c r="A1045" s="2"/>
      <c r="B1045" s="86"/>
      <c r="C1045" s="87"/>
      <c r="D1045" s="87"/>
      <c r="E1045" s="88"/>
      <c r="F1045" s="2"/>
    </row>
    <row r="1046" spans="1:6" x14ac:dyDescent="0.2">
      <c r="A1046" s="2"/>
      <c r="B1046" s="86"/>
      <c r="C1046" s="87"/>
      <c r="D1046" s="87"/>
      <c r="E1046" s="88"/>
      <c r="F1046" s="2"/>
    </row>
    <row r="1047" spans="1:6" x14ac:dyDescent="0.2">
      <c r="A1047" s="2"/>
      <c r="B1047" s="86"/>
      <c r="C1047" s="87"/>
      <c r="D1047" s="87"/>
      <c r="E1047" s="88"/>
      <c r="F1047" s="2"/>
    </row>
    <row r="1048" spans="1:6" x14ac:dyDescent="0.2">
      <c r="A1048" s="2"/>
      <c r="B1048" s="86"/>
      <c r="C1048" s="87"/>
      <c r="D1048" s="87"/>
      <c r="E1048" s="88"/>
      <c r="F1048" s="2"/>
    </row>
    <row r="1049" spans="1:6" x14ac:dyDescent="0.2">
      <c r="A1049" s="92"/>
      <c r="B1049" s="86"/>
      <c r="C1049" s="87"/>
      <c r="D1049" s="87"/>
      <c r="E1049" s="88"/>
      <c r="F1049" s="2"/>
    </row>
    <row r="1050" spans="1:6" x14ac:dyDescent="0.2">
      <c r="A1050" s="2"/>
      <c r="B1050" s="86"/>
      <c r="C1050" s="86"/>
      <c r="D1050" s="86"/>
      <c r="E1050" s="88"/>
      <c r="F1050" s="2"/>
    </row>
    <row r="1051" spans="1:6" x14ac:dyDescent="0.2">
      <c r="A1051" s="2"/>
      <c r="B1051" s="86"/>
      <c r="C1051" s="87"/>
      <c r="D1051" s="87"/>
      <c r="E1051" s="88"/>
      <c r="F1051" s="2"/>
    </row>
    <row r="1052" spans="1:6" x14ac:dyDescent="0.2">
      <c r="A1052" s="2"/>
      <c r="B1052" s="2"/>
      <c r="C1052" s="87"/>
      <c r="D1052" s="87"/>
      <c r="E1052" s="88"/>
      <c r="F1052" s="2"/>
    </row>
    <row r="1053" spans="1:6" x14ac:dyDescent="0.2">
      <c r="A1053" s="100"/>
      <c r="B1053" s="86"/>
      <c r="C1053" s="2"/>
      <c r="D1053" s="2"/>
      <c r="E1053" s="2"/>
      <c r="F1053" s="2"/>
    </row>
    <row r="1054" spans="1:6" x14ac:dyDescent="0.2">
      <c r="A1054" s="2"/>
      <c r="B1054" s="86"/>
      <c r="C1054" s="87"/>
      <c r="D1054" s="87"/>
      <c r="E1054" s="98"/>
      <c r="F1054" s="2"/>
    </row>
    <row r="1055" spans="1:6" x14ac:dyDescent="0.2">
      <c r="A1055" s="2"/>
      <c r="B1055" s="86"/>
      <c r="C1055" s="87"/>
      <c r="D1055" s="87"/>
      <c r="E1055" s="2"/>
      <c r="F1055" s="2"/>
    </row>
    <row r="1056" spans="1:6" x14ac:dyDescent="0.2">
      <c r="A1056" s="2"/>
      <c r="B1056" s="86"/>
      <c r="C1056" s="87"/>
      <c r="D1056" s="87"/>
      <c r="E1056" s="99"/>
      <c r="F1056" s="2"/>
    </row>
    <row r="1057" spans="1:6" x14ac:dyDescent="0.2">
      <c r="A1057" s="2"/>
      <c r="B1057" s="86"/>
      <c r="C1057" s="87"/>
      <c r="D1057" s="87"/>
      <c r="E1057" s="88"/>
      <c r="F1057" s="2"/>
    </row>
    <row r="1058" spans="1:6" x14ac:dyDescent="0.2">
      <c r="A1058" s="2"/>
      <c r="B1058" s="86"/>
      <c r="C1058" s="87"/>
      <c r="D1058" s="87"/>
      <c r="E1058" s="88"/>
      <c r="F1058" s="2"/>
    </row>
    <row r="1059" spans="1:6" x14ac:dyDescent="0.2">
      <c r="A1059" s="100"/>
      <c r="B1059" s="2"/>
      <c r="C1059" s="87"/>
      <c r="D1059" s="87"/>
      <c r="E1059" s="88"/>
      <c r="F1059" s="2"/>
    </row>
    <row r="1060" spans="1:6" x14ac:dyDescent="0.2">
      <c r="A1060" s="100"/>
      <c r="B1060" s="2"/>
      <c r="C1060" s="2"/>
      <c r="D1060" s="2"/>
      <c r="E1060" s="2"/>
      <c r="F1060" s="2"/>
    </row>
    <row r="1061" spans="1:6" x14ac:dyDescent="0.2">
      <c r="A1061" s="2"/>
      <c r="B1061" s="2"/>
      <c r="C1061" s="2"/>
      <c r="D1061" s="2"/>
      <c r="E1061" s="98"/>
      <c r="F1061" s="2"/>
    </row>
    <row r="1062" spans="1:6" x14ac:dyDescent="0.2">
      <c r="A1062" s="2"/>
      <c r="B1062" s="87"/>
      <c r="C1062" s="2"/>
      <c r="D1062" s="2"/>
      <c r="E1062" s="2"/>
      <c r="F1062" s="2"/>
    </row>
    <row r="1063" spans="1:6" x14ac:dyDescent="0.2">
      <c r="A1063" s="2"/>
      <c r="B1063" s="2"/>
      <c r="C1063" s="87"/>
      <c r="D1063" s="87"/>
      <c r="E1063" s="99"/>
      <c r="F1063" s="2"/>
    </row>
    <row r="1064" spans="1:6" x14ac:dyDescent="0.2">
      <c r="A1064" s="2"/>
      <c r="B1064" s="2"/>
      <c r="C1064" s="87"/>
      <c r="D1064" s="2"/>
      <c r="E1064" s="99"/>
      <c r="F1064" s="2"/>
    </row>
    <row r="1065" spans="1:6" x14ac:dyDescent="0.2">
      <c r="A1065" s="2"/>
      <c r="B1065" s="87"/>
      <c r="C1065" s="87"/>
      <c r="D1065" s="2"/>
      <c r="E1065" s="99"/>
      <c r="F1065" s="2"/>
    </row>
    <row r="1066" spans="1:6" x14ac:dyDescent="0.2">
      <c r="A1066" s="2"/>
      <c r="B1066" s="87"/>
      <c r="C1066" s="87"/>
      <c r="D1066" s="87"/>
      <c r="E1066" s="99"/>
      <c r="F1066" s="2"/>
    </row>
    <row r="1067" spans="1:6" x14ac:dyDescent="0.2">
      <c r="A1067" s="2"/>
      <c r="B1067" s="2"/>
      <c r="C1067" s="87"/>
      <c r="D1067" s="87"/>
      <c r="E1067" s="99"/>
      <c r="F1067" s="2"/>
    </row>
    <row r="1068" spans="1:6" x14ac:dyDescent="0.2">
      <c r="A1068" s="2"/>
      <c r="B1068" s="86"/>
      <c r="C1068" s="88"/>
      <c r="D1068" s="87"/>
      <c r="E1068" s="99"/>
      <c r="F1068" s="2"/>
    </row>
    <row r="1069" spans="1:6" x14ac:dyDescent="0.2">
      <c r="A1069" s="2"/>
      <c r="B1069" s="86"/>
      <c r="C1069" s="87"/>
      <c r="D1069" s="87"/>
      <c r="E1069" s="99"/>
      <c r="F1069" s="2"/>
    </row>
    <row r="1070" spans="1:6" x14ac:dyDescent="0.2">
      <c r="A1070" s="2"/>
      <c r="B1070" s="2"/>
      <c r="C1070" s="87"/>
      <c r="D1070" s="87"/>
      <c r="E1070" s="99"/>
      <c r="F1070" s="2"/>
    </row>
    <row r="1071" spans="1:6" x14ac:dyDescent="0.2">
      <c r="A1071" s="2"/>
      <c r="B1071" s="86"/>
      <c r="C1071" s="87"/>
      <c r="D1071" s="87"/>
      <c r="E1071" s="99"/>
      <c r="F1071" s="2"/>
    </row>
    <row r="1072" spans="1:6" x14ac:dyDescent="0.2">
      <c r="A1072" s="2"/>
      <c r="B1072" s="86"/>
      <c r="C1072" s="87"/>
      <c r="D1072" s="87"/>
      <c r="E1072" s="99"/>
      <c r="F1072" s="2"/>
    </row>
    <row r="1073" spans="1:6" x14ac:dyDescent="0.2">
      <c r="A1073" s="2"/>
      <c r="B1073" s="86"/>
      <c r="C1073" s="87"/>
      <c r="D1073" s="87"/>
      <c r="E1073" s="99"/>
      <c r="F1073" s="2"/>
    </row>
    <row r="1074" spans="1:6" x14ac:dyDescent="0.2">
      <c r="A1074" s="100"/>
      <c r="B1074" s="2"/>
      <c r="C1074" s="87"/>
      <c r="D1074" s="87"/>
      <c r="E1074" s="99"/>
      <c r="F1074" s="2"/>
    </row>
    <row r="1075" spans="1:6" x14ac:dyDescent="0.2">
      <c r="A1075" s="100"/>
      <c r="B1075" s="2"/>
      <c r="C1075" s="2"/>
      <c r="D1075" s="2"/>
      <c r="E1075" s="2"/>
      <c r="F1075" s="2"/>
    </row>
    <row r="1076" spans="1:6" x14ac:dyDescent="0.2">
      <c r="A1076" s="2"/>
      <c r="B1076" s="2"/>
      <c r="C1076" s="2"/>
      <c r="D1076" s="2"/>
      <c r="E1076" s="98"/>
      <c r="F1076" s="2"/>
    </row>
    <row r="1077" spans="1:6" x14ac:dyDescent="0.2">
      <c r="A1077" s="2"/>
      <c r="B1077" s="86"/>
      <c r="C1077" s="2"/>
      <c r="D1077" s="2"/>
      <c r="E1077" s="2"/>
      <c r="F1077" s="2"/>
    </row>
    <row r="1078" spans="1:6" x14ac:dyDescent="0.2">
      <c r="A1078" s="2"/>
      <c r="B1078" s="86"/>
      <c r="C1078" s="87"/>
      <c r="D1078" s="87"/>
      <c r="E1078" s="99"/>
      <c r="F1078" s="2"/>
    </row>
    <row r="1079" spans="1:6" x14ac:dyDescent="0.2">
      <c r="A1079" s="96"/>
      <c r="B1079" s="86"/>
      <c r="C1079" s="87"/>
      <c r="D1079" s="87"/>
      <c r="E1079" s="2"/>
      <c r="F1079" s="2"/>
    </row>
    <row r="1080" spans="1:6" x14ac:dyDescent="0.2">
      <c r="A1080" s="96"/>
      <c r="B1080" s="86"/>
      <c r="C1080" s="87"/>
      <c r="D1080" s="87"/>
      <c r="E1080" s="98"/>
      <c r="F1080" s="2"/>
    </row>
    <row r="1081" spans="1:6" x14ac:dyDescent="0.2">
      <c r="A1081" s="2"/>
      <c r="B1081" s="86"/>
      <c r="C1081" s="87"/>
      <c r="D1081" s="87"/>
      <c r="E1081" s="2"/>
      <c r="F1081" s="2"/>
    </row>
    <row r="1082" spans="1:6" x14ac:dyDescent="0.2">
      <c r="A1082" s="96"/>
      <c r="B1082" s="86"/>
      <c r="C1082" s="87"/>
      <c r="D1082" s="87"/>
      <c r="E1082" s="99"/>
      <c r="F1082" s="2"/>
    </row>
    <row r="1083" spans="1:6" x14ac:dyDescent="0.2">
      <c r="A1083" s="2"/>
      <c r="B1083" s="2"/>
      <c r="C1083" s="87"/>
      <c r="D1083" s="87"/>
      <c r="E1083" s="98"/>
      <c r="F1083" s="2"/>
    </row>
    <row r="1084" spans="1:6" x14ac:dyDescent="0.2">
      <c r="A1084" s="2"/>
      <c r="B1084" s="2"/>
      <c r="C1084" s="2"/>
      <c r="D1084" s="2"/>
      <c r="E1084" s="2"/>
      <c r="F1084" s="2"/>
    </row>
    <row r="1085" spans="1:6" x14ac:dyDescent="0.2">
      <c r="A1085" s="2"/>
      <c r="B1085" s="2"/>
      <c r="C1085" s="2"/>
      <c r="D1085" s="2"/>
      <c r="E1085" s="2"/>
      <c r="F1085" s="2"/>
    </row>
    <row r="1086" spans="1:6" x14ac:dyDescent="0.2">
      <c r="A1086" s="96"/>
      <c r="B1086" s="2"/>
      <c r="C1086" s="2"/>
      <c r="D1086" s="2"/>
      <c r="E1086" s="99"/>
      <c r="F1086" s="2"/>
    </row>
    <row r="1087" spans="1:6" x14ac:dyDescent="0.2">
      <c r="A1087" s="2"/>
      <c r="B1087" s="2"/>
      <c r="C1087" s="2"/>
      <c r="D1087" s="2"/>
      <c r="E1087" s="98"/>
      <c r="F1087" s="2"/>
    </row>
    <row r="1088" spans="1:6" x14ac:dyDescent="0.2">
      <c r="A1088" s="2"/>
      <c r="B1088" s="2"/>
      <c r="C1088" s="2"/>
      <c r="D1088" s="2"/>
      <c r="E1088" s="2"/>
      <c r="F1088" s="2"/>
    </row>
    <row r="1089" spans="1:6" x14ac:dyDescent="0.2">
      <c r="A1089" s="2"/>
      <c r="B1089" s="2"/>
      <c r="C1089" s="2"/>
      <c r="D1089" s="2"/>
      <c r="E1089" s="2"/>
      <c r="F1089" s="2"/>
    </row>
    <row r="1090" spans="1:6" x14ac:dyDescent="0.2">
      <c r="A1090" s="2"/>
      <c r="B1090" s="2"/>
      <c r="C1090" s="2"/>
      <c r="D1090" s="2"/>
      <c r="E1090" s="2"/>
      <c r="F1090" s="2"/>
    </row>
    <row r="1091" spans="1:6" x14ac:dyDescent="0.2">
      <c r="A1091" s="2"/>
      <c r="B1091" s="2"/>
      <c r="C1091" s="2"/>
      <c r="D1091" s="2"/>
      <c r="E1091" s="2"/>
      <c r="F1091" s="2"/>
    </row>
    <row r="1092" spans="1:6" x14ac:dyDescent="0.2">
      <c r="A1092" s="2"/>
      <c r="B1092" s="2"/>
      <c r="C1092" s="2"/>
      <c r="D1092" s="2"/>
      <c r="E1092" s="2"/>
      <c r="F1092" s="2"/>
    </row>
    <row r="1093" spans="1:6" x14ac:dyDescent="0.2">
      <c r="A1093" s="2"/>
      <c r="B1093" s="2"/>
      <c r="C1093" s="2"/>
      <c r="D1093" s="2"/>
      <c r="E1093" s="2"/>
      <c r="F1093" s="2"/>
    </row>
    <row r="1094" spans="1:6" x14ac:dyDescent="0.2">
      <c r="A1094" s="2"/>
      <c r="B1094" s="2"/>
      <c r="C1094" s="2"/>
      <c r="D1094" s="2"/>
      <c r="E1094" s="2"/>
      <c r="F1094" s="2"/>
    </row>
    <row r="1095" spans="1:6" x14ac:dyDescent="0.2">
      <c r="C1095" s="2"/>
      <c r="D1095" s="2"/>
      <c r="E1095" s="2"/>
      <c r="F1095" s="2"/>
    </row>
  </sheetData>
  <mergeCells count="15">
    <mergeCell ref="A13:I13"/>
    <mergeCell ref="A14:I14"/>
    <mergeCell ref="A15:G15"/>
    <mergeCell ref="F17:F18"/>
    <mergeCell ref="G17:I17"/>
    <mergeCell ref="A17:A18"/>
    <mergeCell ref="B17:B18"/>
    <mergeCell ref="C17:C18"/>
    <mergeCell ref="D17:D18"/>
    <mergeCell ref="E17:E18"/>
    <mergeCell ref="G4:I4"/>
    <mergeCell ref="G5:I5"/>
    <mergeCell ref="G6:I6"/>
    <mergeCell ref="A11:I11"/>
    <mergeCell ref="A12:I12"/>
  </mergeCells>
  <pageMargins left="0.78740157480314965" right="0.39370078740157483" top="0.78740157480314965" bottom="0.59055118110236227" header="0.31496062992125984" footer="0.31496062992125984"/>
  <pageSetup paperSize="9" scale="68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функ</vt:lpstr>
      <vt:lpstr>пр. вед.2024 -2026</vt:lpstr>
      <vt:lpstr>'пр. вед.2024 -2026'!Заголовки_для_печати</vt:lpstr>
      <vt:lpstr>'пр. вед.2024 -2026'!Область_печати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DF-17-013</dc:creator>
  <cp:lastModifiedBy>PomPredPS</cp:lastModifiedBy>
  <cp:lastPrinted>2024-11-06T05:35:47Z</cp:lastPrinted>
  <dcterms:created xsi:type="dcterms:W3CDTF">2023-11-02T12:09:19Z</dcterms:created>
  <dcterms:modified xsi:type="dcterms:W3CDTF">2024-11-06T09:18:50Z</dcterms:modified>
</cp:coreProperties>
</file>